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worksheets/sheet9.xml" ContentType="application/vnd.openxmlformats-officedocument.spreadsheetml.worksheet+xml"/>
  <Override PartName="/xl/worksheets/sheet1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9440" windowHeight="10545"/>
  </bookViews>
  <sheets>
    <sheet name="Summary" sheetId="10" r:id="rId1"/>
    <sheet name="Patricia S." sheetId="1" r:id="rId2"/>
    <sheet name="Chris M." sheetId="2" r:id="rId3"/>
    <sheet name="Shari S." sheetId="3" r:id="rId4"/>
    <sheet name="Sherrie S." sheetId="4" r:id="rId5"/>
    <sheet name="Carol C." sheetId="5" r:id="rId6"/>
    <sheet name="Anne G." sheetId="6" r:id="rId7"/>
    <sheet name="Heather C." sheetId="7" r:id="rId8"/>
    <sheet name="Suwei C." sheetId="8" r:id="rId9"/>
    <sheet name="Shannon C." sheetId="9" r:id="rId10"/>
    <sheet name="Sylvia G." sheetId="13" r:id="rId11"/>
    <sheet name="Carol HP" sheetId="11" r:id="rId12"/>
    <sheet name="Konstantinos K." sheetId="12" r:id="rId13"/>
  </sheets>
  <externalReferences>
    <externalReference r:id="rId14"/>
    <externalReference r:id="rId15"/>
  </externalReferences>
  <definedNames>
    <definedName name="_xlnm.Print_Area" localSheetId="6">'Anne G.'!$A$1:$N$25</definedName>
    <definedName name="_xlnm.Print_Area" localSheetId="5">'Carol C.'!$A$1:$N$25</definedName>
    <definedName name="_xlnm.Print_Area" localSheetId="11">'Carol HP'!$A$1:$N$25</definedName>
    <definedName name="_xlnm.Print_Area" localSheetId="2">'Chris M.'!$A$1:$N$25</definedName>
    <definedName name="_xlnm.Print_Area" localSheetId="7">'Heather C.'!$A$1:$N$25</definedName>
    <definedName name="_xlnm.Print_Area" localSheetId="12">'Konstantinos K.'!$A$1:$N$25</definedName>
    <definedName name="_xlnm.Print_Area" localSheetId="1">'Patricia S.'!$A$1:$N$25</definedName>
    <definedName name="_xlnm.Print_Area" localSheetId="9">'Shannon C.'!$A$1:$N$25</definedName>
    <definedName name="_xlnm.Print_Area" localSheetId="3">'Shari S.'!$A$1:$N$25</definedName>
    <definedName name="_xlnm.Print_Area" localSheetId="4">'Sherrie S.'!$A$1:$N$25</definedName>
    <definedName name="_xlnm.Print_Area" localSheetId="8">'Suwei C.'!$A$1:$N$25</definedName>
    <definedName name="_xlnm.Print_Area" localSheetId="10">'Sylvia G.'!$A$1:$N$25</definedName>
  </definedNames>
  <calcPr calcId="145621"/>
</workbook>
</file>

<file path=xl/calcChain.xml><?xml version="1.0" encoding="utf-8"?>
<calcChain xmlns="http://schemas.openxmlformats.org/spreadsheetml/2006/main">
  <c r="B7" i="10" l="1"/>
  <c r="B8" i="10"/>
  <c r="B9" i="10"/>
  <c r="B10" i="10"/>
  <c r="B11" i="10"/>
  <c r="B12" i="10"/>
  <c r="B13" i="10"/>
  <c r="B14" i="10"/>
  <c r="B15" i="10"/>
  <c r="B16" i="10"/>
  <c r="B19" i="10" s="1"/>
  <c r="B17" i="10"/>
  <c r="B18" i="10"/>
  <c r="X24" i="13" l="1"/>
  <c r="V24" i="13"/>
  <c r="T24" i="13"/>
  <c r="R24" i="13"/>
  <c r="P24" i="13"/>
  <c r="N24" i="13"/>
  <c r="L24" i="13"/>
  <c r="J24" i="13"/>
  <c r="H24" i="13"/>
  <c r="F24" i="13"/>
  <c r="D24" i="13"/>
  <c r="V24" i="12" l="1"/>
  <c r="X24" i="12" s="1"/>
  <c r="T24" i="12"/>
  <c r="R24" i="12"/>
  <c r="P24" i="12"/>
  <c r="N24" i="12"/>
  <c r="L24" i="12"/>
  <c r="J24" i="12"/>
  <c r="H24" i="12"/>
  <c r="F24" i="12"/>
  <c r="D24" i="12"/>
  <c r="V24" i="11" l="1"/>
  <c r="X24" i="11" s="1"/>
  <c r="T24" i="11"/>
  <c r="R24" i="11"/>
  <c r="P24" i="11"/>
  <c r="N24" i="11"/>
  <c r="L24" i="11"/>
  <c r="J24" i="11"/>
  <c r="H24" i="11"/>
  <c r="F24" i="11"/>
  <c r="D24" i="11"/>
  <c r="X24" i="9" l="1"/>
  <c r="V24" i="9"/>
  <c r="T24" i="9"/>
  <c r="R24" i="9"/>
  <c r="P24" i="9"/>
  <c r="N24" i="9"/>
  <c r="L24" i="9"/>
  <c r="J24" i="9"/>
  <c r="H24" i="9"/>
  <c r="F24" i="9"/>
  <c r="D24" i="9"/>
  <c r="V24" i="8" l="1"/>
  <c r="X24" i="8" s="1"/>
  <c r="T24" i="8"/>
  <c r="R24" i="8"/>
  <c r="P24" i="8"/>
  <c r="N24" i="8"/>
  <c r="L24" i="8"/>
  <c r="J24" i="8"/>
  <c r="H24" i="8"/>
  <c r="F24" i="8"/>
  <c r="D24" i="8"/>
  <c r="V24" i="7" l="1"/>
  <c r="X24" i="7" s="1"/>
  <c r="T24" i="7"/>
  <c r="R24" i="7"/>
  <c r="P24" i="7"/>
  <c r="N24" i="7"/>
  <c r="L24" i="7"/>
  <c r="J24" i="7"/>
  <c r="H24" i="7"/>
  <c r="F24" i="7"/>
  <c r="D24" i="7"/>
  <c r="V24" i="6" l="1"/>
  <c r="X24" i="6" s="1"/>
  <c r="T24" i="6"/>
  <c r="R24" i="6"/>
  <c r="P24" i="6"/>
  <c r="N24" i="6"/>
  <c r="L24" i="6"/>
  <c r="J24" i="6"/>
  <c r="H24" i="6"/>
  <c r="F24" i="6"/>
  <c r="D24" i="6"/>
  <c r="V24" i="5" l="1"/>
  <c r="X24" i="5" s="1"/>
  <c r="T24" i="5"/>
  <c r="R24" i="5"/>
  <c r="P24" i="5"/>
  <c r="N24" i="5"/>
  <c r="L24" i="5"/>
  <c r="J24" i="5"/>
  <c r="H24" i="5"/>
  <c r="F24" i="5"/>
  <c r="D24" i="5"/>
  <c r="V24" i="4" l="1"/>
  <c r="X24" i="4" s="1"/>
  <c r="T24" i="4"/>
  <c r="R24" i="4"/>
  <c r="P24" i="4"/>
  <c r="N24" i="4"/>
  <c r="L24" i="4"/>
  <c r="J24" i="4"/>
  <c r="H24" i="4"/>
  <c r="F24" i="4"/>
  <c r="D24" i="4"/>
  <c r="V24" i="3" l="1"/>
  <c r="X24" i="3" s="1"/>
  <c r="T24" i="3"/>
  <c r="R24" i="3"/>
  <c r="P24" i="3"/>
  <c r="N24" i="3"/>
  <c r="L24" i="3"/>
  <c r="J24" i="3"/>
  <c r="H24" i="3"/>
  <c r="F24" i="3"/>
  <c r="D24" i="3"/>
  <c r="V24" i="2" l="1"/>
  <c r="X24" i="2" s="1"/>
  <c r="T24" i="2"/>
  <c r="R24" i="2"/>
  <c r="P24" i="2"/>
  <c r="N24" i="2"/>
  <c r="L24" i="2"/>
  <c r="J24" i="2"/>
  <c r="H24" i="2"/>
  <c r="F24" i="2"/>
  <c r="D24" i="2"/>
  <c r="V24" i="1" l="1"/>
  <c r="X24" i="1" s="1"/>
  <c r="T24" i="1"/>
  <c r="R24" i="1"/>
  <c r="P24" i="1"/>
  <c r="N24" i="1"/>
  <c r="L24" i="1"/>
  <c r="J24" i="1"/>
  <c r="H24" i="1"/>
  <c r="F24" i="1"/>
  <c r="D24" i="1"/>
</calcChain>
</file>

<file path=xl/sharedStrings.xml><?xml version="1.0" encoding="utf-8"?>
<sst xmlns="http://schemas.openxmlformats.org/spreadsheetml/2006/main" count="888" uniqueCount="213">
  <si>
    <t>APHL</t>
  </si>
  <si>
    <t>Accounting Software Demostrations</t>
  </si>
  <si>
    <t>Model key</t>
  </si>
  <si>
    <t>Numbers in white cells are entered by evaluator.</t>
  </si>
  <si>
    <t>Numbers in gray cells are calculations that generally should not be altered.</t>
  </si>
  <si>
    <t>Rank the two vendors by using the following rating key to assess their software capability to demonstrate the demo script scenarios:</t>
  </si>
  <si>
    <t>4 = exceeds expectations</t>
  </si>
  <si>
    <t>3 = meet expectations</t>
  </si>
  <si>
    <t>2 = somewhat meets expectations</t>
  </si>
  <si>
    <t>1 = cannot support but provide customization/work around</t>
  </si>
  <si>
    <t>0 = did not meet expectations</t>
  </si>
  <si>
    <t xml:space="preserve">Vendor: </t>
  </si>
  <si>
    <t>Demo Script Scenarios</t>
  </si>
  <si>
    <t>Intacct (Intellitec Consulting)</t>
  </si>
  <si>
    <t>Multi-Company/Currency</t>
  </si>
  <si>
    <t>Accounts Payable</t>
  </si>
  <si>
    <t>Financial Reporting/Integration</t>
  </si>
  <si>
    <t>Budgeting</t>
  </si>
  <si>
    <t>Projects</t>
  </si>
  <si>
    <t>Contracts</t>
  </si>
  <si>
    <t>Accounts Receivable</t>
  </si>
  <si>
    <t>General Ledger</t>
  </si>
  <si>
    <t>Cash Management</t>
  </si>
  <si>
    <t>Fixed Assets</t>
  </si>
  <si>
    <t>Review Criteria</t>
  </si>
  <si>
    <t>Ranking</t>
  </si>
  <si>
    <t xml:space="preserve">Comments/Additional Questions: </t>
  </si>
  <si>
    <t>1.</t>
  </si>
  <si>
    <t>User Interface</t>
  </si>
  <si>
    <t>2.</t>
  </si>
  <si>
    <t xml:space="preserve">Software ease of use </t>
  </si>
  <si>
    <t>*From what was demonstrated some of the setup is very similar to what we do in Dynamics with extra features.</t>
  </si>
  <si>
    <t>*Has numerous quick start reports that will always tie to the system for easy access and use.
*Can create custom reports that can be added to the dashboards.</t>
  </si>
  <si>
    <t>*Can budget using statistical values.</t>
  </si>
  <si>
    <t>*Showed that we can do JEs. How we can enter transactions from multiple companies and have the due to/from work.
*Can enter the prepaid through AP but would require extra steps they are not used to.</t>
  </si>
  <si>
    <t>*Seemed like a lot of setup from what was shown in a short amount of time.</t>
  </si>
  <si>
    <t>3.</t>
  </si>
  <si>
    <t>Performance of functional area workflows</t>
  </si>
  <si>
    <t xml:space="preserve">*Can enter transactions in different currencies, and print in US currency.
*Will need to do adjustments in another screen.
*Can add a custom date field for the 1099 date and have a report run frequently to review dates.
</t>
  </si>
  <si>
    <t>*Showed a multiple reports throughout the sections, and showed that we could create custom reports. Plus edit, add, and remove fields.
*Can run budget/actual reports.</t>
  </si>
  <si>
    <t>*The reports are based on the reporting period, so they can run trial balances across FY years.
*Can enter employees who work on a project with their billable rate.
*Approval setup at the project level seems like extra steps with setting up a sub project.</t>
  </si>
  <si>
    <t>*Can do a checkbox in the AP screen that allows for billable items to be pulled on an AR invoice.
*Will have to do an import for ADP hours.</t>
  </si>
  <si>
    <t xml:space="preserve">
*Creates a prepaid schedule we can review and run. Then submit to post.
*As long as the period is open we can back date the prepaid.
*Can setup a custom expense allocation.
</t>
  </si>
  <si>
    <t>*We would setup an asset class that determines our method of depreciation.
*Had to rush through wasn't as thorough.</t>
  </si>
  <si>
    <t>4.</t>
  </si>
  <si>
    <t>Use of core software functionality (is there a high need for customizations/work arounds)</t>
  </si>
  <si>
    <t>*ACH is part of the core functionality.
*Need a third party for Wires.</t>
  </si>
  <si>
    <t>*If we want more advanced budgeting with approval processing, and sending it out to staff we would need a third party.</t>
  </si>
  <si>
    <t>*Third Party tool build on Intacct platform.</t>
  </si>
  <si>
    <t>5.</t>
  </si>
  <si>
    <t>Performance of overall software functionalty</t>
  </si>
  <si>
    <t>*Does automatic updates with the currencies when you set them up in the system.</t>
  </si>
  <si>
    <t>*Can setup non-staff travelers as users, or just setup an template that can be uploaded into the system which is easy.
*Can select the entities in the vendor file that we want the company to have access to.
*Can create custom fields.</t>
  </si>
  <si>
    <t>*Can do very robust reporting using multiple dimensions and attributes.
*Can do various imports.
*Can run reports in different currencies.
*Can create global consolidations it's a monthly process that is run.</t>
  </si>
  <si>
    <t>*We can budget by multiple dimensions.
*There is no approval process in the core budgeting.</t>
  </si>
  <si>
    <t>*Can create numerous project groups.
*Can create very detailed projects and sub-projects.</t>
  </si>
  <si>
    <t>*Can create a report that pulls i/s information along with the obligations column with the information drilldownable.
*Can have up to five levels of approval.</t>
  </si>
  <si>
    <t>*There is not an approval flow for generating an invoice.</t>
  </si>
  <si>
    <t>*Can define prepaid expense classes.
*Can design our custom report to show the information we want.</t>
  </si>
  <si>
    <t>6.</t>
  </si>
  <si>
    <t>Quality of software capacity</t>
  </si>
  <si>
    <t>Eliminates AP Log</t>
  </si>
  <si>
    <t>*Can run/setup realtime reporting such as program p&amp;l statements on their dashboards.</t>
  </si>
  <si>
    <t>Think the advanced budgeting system would be more beneficial.</t>
  </si>
  <si>
    <t xml:space="preserve">*They have a SEFA details section in the project setup. </t>
  </si>
  <si>
    <t xml:space="preserve">*Can basically configure the PO module to process a contract from start to finish on the accounting side. </t>
  </si>
  <si>
    <t>Subtotal</t>
  </si>
  <si>
    <t>Overall Score</t>
  </si>
  <si>
    <t>*This solution is the only AICPA endorsed ERP product. Is used by accounting firms.</t>
  </si>
  <si>
    <t>*They have a low downtime.</t>
  </si>
  <si>
    <t>*Has a 95% retention rate.</t>
  </si>
  <si>
    <t>*Intacct is dimension based with segments that we can adapt to fit our needs. This can be alpha numeric or just numeric.</t>
  </si>
  <si>
    <t>*Editable dashboards by user rights.</t>
  </si>
  <si>
    <t>*This system can be accessed from various sources (e.g. mobile app)</t>
  </si>
  <si>
    <t>*Can setup multiple levels of approvals in each module.</t>
  </si>
  <si>
    <t>*Intacct is very versatile with its groupings and reporting.</t>
  </si>
  <si>
    <t>*Almost every screen will allow for attachments. Can do a smart rule to make it required.</t>
  </si>
  <si>
    <t>*The staff users licenese are not free.</t>
  </si>
  <si>
    <t>*Can close and open the periods.</t>
  </si>
  <si>
    <t>Accounting Software Demonstrations</t>
  </si>
  <si>
    <t>Can enter expense reports directly into system</t>
  </si>
  <si>
    <t>Customizable dashboards</t>
  </si>
  <si>
    <t>Customizable dashboards/can turn on/off filters</t>
  </si>
  <si>
    <t xml:space="preserve">Third party tool </t>
  </si>
  <si>
    <t>currencies are automattically updated. Can be tweaked if needed</t>
  </si>
  <si>
    <t>AP adjustment - debit or credit memos open in new screen. Appears easier to use</t>
  </si>
  <si>
    <t>Has "chatter" - ability to leave messages, which are also sent via email and available in notifications</t>
  </si>
  <si>
    <t>good system for journal entries/record keeping</t>
  </si>
  <si>
    <t>System generates a depreciation record</t>
  </si>
  <si>
    <t>Automatic notifications of payments</t>
  </si>
  <si>
    <t>If external users (e.g. members, consultants) are given access, there is a cost for additional licenses. May be best to uopload expense reports/enter data for consultants, members etc</t>
  </si>
  <si>
    <t>built in currency exchnage rate which is automatically updated</t>
  </si>
  <si>
    <t>Can have parent/child relationships but still tell system to invoice parent. Already included in the system - no additional customization</t>
  </si>
  <si>
    <t>Can set up workflow process for contracts/can automatically obligate funds as part of the workflow</t>
  </si>
  <si>
    <t>No workflow for generatting and reviewing invoices (system generates and invoices customer without a second layer of review/approval)</t>
  </si>
  <si>
    <t>Allows for multiple approval levels and multiple approvers</t>
  </si>
  <si>
    <t>significant improvement from existing system/ability to view all aspects of contract payments, budget, invoices. Can also include contractor profile/skills</t>
  </si>
  <si>
    <t xml:space="preserve">Uses headcount by fund to allocate expenses/can do periodic balance queries </t>
  </si>
  <si>
    <t>Can attach images of fixed assets (e.g. furniture, laptops)</t>
  </si>
  <si>
    <t>Can transition to paperless reporting/upload multiple attachments</t>
  </si>
  <si>
    <t>APHL can use this system to transition much of the contracts process to an electronic format</t>
  </si>
  <si>
    <t>Very organized demo/explanation of system</t>
  </si>
  <si>
    <t>looks great</t>
  </si>
  <si>
    <t>Not shown to the group</t>
  </si>
  <si>
    <t>everything seems intuitive</t>
  </si>
  <si>
    <t>Accounting staff likely have a better understanding of needs</t>
  </si>
  <si>
    <t>Won't be completely paperless</t>
  </si>
  <si>
    <t>add on needed for wires</t>
  </si>
  <si>
    <t>Seems very clean and easily to navigate</t>
  </si>
  <si>
    <t xml:space="preserve">Exchange rates are automatic, rather than having to pull from Oanda. Are places like South Sudan listed, as this is a country not listed in Oanda…if not listed, is there a way to manual enter? </t>
  </si>
  <si>
    <t>ACH configuration available</t>
  </si>
  <si>
    <t>Can look at how vendors/members are supporting org</t>
  </si>
  <si>
    <t>Can budget dollars and statistical values</t>
  </si>
  <si>
    <t>ACH set up bank accounts</t>
  </si>
  <si>
    <t xml:space="preserve">Downfall is that members/consultants cannot add items, but could be inported from another form. </t>
  </si>
  <si>
    <t xml:space="preserve">Can upload multiple files at a time, for different program budgeting </t>
  </si>
  <si>
    <t>Can pull statistical info and non-statistical info</t>
  </si>
  <si>
    <t>95% retention rate</t>
  </si>
  <si>
    <t>have worked with multi currency and mult function</t>
  </si>
  <si>
    <t>can create 2 additional UDD to track activity</t>
  </si>
  <si>
    <t>*enable UDD down the road as org develops or changes</t>
  </si>
  <si>
    <t xml:space="preserve">Multi-level approval </t>
  </si>
  <si>
    <t>did not see demo</t>
  </si>
  <si>
    <t>wizard driven to create reports</t>
  </si>
  <si>
    <t>will need for wires</t>
  </si>
  <si>
    <t>options available for approval routing if needed</t>
  </si>
  <si>
    <t>Expense reports import for outside users</t>
  </si>
  <si>
    <t>going through the purchasing map, but easy to understand</t>
  </si>
  <si>
    <t>can attach image</t>
  </si>
  <si>
    <t>Did not really showed the budgeting screen</t>
  </si>
  <si>
    <t>contract amount can be edited</t>
  </si>
  <si>
    <t>hours can be pull as statistics GL from ADP</t>
  </si>
  <si>
    <t>Can import the temple for GL</t>
  </si>
  <si>
    <t xml:space="preserve">Can do the ACH file </t>
  </si>
  <si>
    <t>can only attached the documents with the expense but not with the line transaction</t>
  </si>
  <si>
    <t>can do the drill down to transaction</t>
  </si>
  <si>
    <t>no approval process in the budgeting</t>
  </si>
  <si>
    <t xml:space="preserve">No approval work flow under the contract billing </t>
  </si>
  <si>
    <t>real time transaction no approval; can do large memo field</t>
  </si>
  <si>
    <t>Can assign the GL type to differenciate the person post it; and approval can be assigned with different type</t>
  </si>
  <si>
    <t xml:space="preserve">can be enter directly from the AP </t>
  </si>
  <si>
    <t>need third party to do the wire function</t>
  </si>
  <si>
    <t xml:space="preserve">you can set the vendor for contract and required contract to be attached, or all other contract fields </t>
  </si>
  <si>
    <t>Need to set up and approve the schedule for prepaid expense</t>
  </si>
  <si>
    <t>can adjust and move the item and will do the GL for you</t>
  </si>
  <si>
    <t>Multi currency could be done in the transaction level and not limited to the company base currency</t>
  </si>
  <si>
    <t xml:space="preserve">Need to make sure that invoices are input in right company, </t>
  </si>
  <si>
    <t>reporting on all the system not just GL data, custom report can be run with the statistical data</t>
  </si>
  <si>
    <t>project can cross different enteritis</t>
  </si>
  <si>
    <t>will link with AP to check with the duplicate payment</t>
  </si>
  <si>
    <t>can do the allocation according to the statistical report/template</t>
  </si>
  <si>
    <t>can configuration with positive pay; Need to subscript to Positive pay</t>
  </si>
  <si>
    <t>with the different class can be different method; can track the maintenance task</t>
  </si>
  <si>
    <t>upgrade every quarter</t>
  </si>
  <si>
    <t>can use the grouping set up under the AR</t>
  </si>
  <si>
    <t>under the GL function</t>
  </si>
  <si>
    <t>Can do grouping under AR</t>
  </si>
  <si>
    <t xml:space="preserve">reference with the instruction of world police </t>
  </si>
  <si>
    <t>can create two User Defined field ((UDD), you can editable anytime</t>
  </si>
  <si>
    <t>Can have multiple data open at the same time</t>
  </si>
  <si>
    <t>smart event</t>
  </si>
  <si>
    <t>really liked the workflow!</t>
  </si>
  <si>
    <t>Rating Summary</t>
  </si>
  <si>
    <t>Evaluators</t>
  </si>
  <si>
    <t>Overall Ranking</t>
  </si>
  <si>
    <t>Patricia S.</t>
  </si>
  <si>
    <t>Chris M.</t>
  </si>
  <si>
    <t>Shari S.</t>
  </si>
  <si>
    <t>Sherrie S.</t>
  </si>
  <si>
    <t>Carol C.</t>
  </si>
  <si>
    <t>Anne G.</t>
  </si>
  <si>
    <t>Heather C.</t>
  </si>
  <si>
    <t>Suwei C.</t>
  </si>
  <si>
    <t>Shannon C.</t>
  </si>
  <si>
    <t>Sylvia G.</t>
  </si>
  <si>
    <t>Carol HP</t>
  </si>
  <si>
    <t>Konstantinos K.</t>
  </si>
  <si>
    <t>Total Score</t>
  </si>
  <si>
    <t>Additional Follow-up Questions</t>
  </si>
  <si>
    <t>*Not critiical: Would like for Intacct to explain more about how their software integrates with apps that capture employee expenses.</t>
  </si>
  <si>
    <t xml:space="preserve">1.) For multi-currency are places like South Sudan listed, as this is a country not listed in Oanda…if not listed, is there a way to manuallu enter? </t>
  </si>
  <si>
    <t>Need additional information regarding a subsidiary with a different fiscal year or chart of accounts.  How is user access limited to programs and cost centers?  What are the controls over changing a dimension in a record?</t>
  </si>
  <si>
    <t>Need more info about entering transactions at the top level verses the entity level, and how this may impact processes.  What does it mean that the system is transaction date based, and not period based?</t>
  </si>
  <si>
    <t>Can a budget be entered in a foreign currency?</t>
  </si>
  <si>
    <t>The workflows can be modified and well designed to meet APHL's needs.</t>
  </si>
  <si>
    <t>See above.</t>
  </si>
  <si>
    <t>Are workflows and approvals standard, or is this through a third party provider?  Wires functionality is provided through a third party provider; need additional info and cost.  How much does it cost for program staff to be read only users?</t>
  </si>
  <si>
    <t xml:space="preserve">Are workflows and approvals standard, or is this through a third party provider?  </t>
  </si>
  <si>
    <t>Are workflows and approvals provided through a third party provider?  How are credit card transactions handled?</t>
  </si>
  <si>
    <t>Allocations "after the fact" are through a third party vendor.  Need additional info and cost.</t>
  </si>
  <si>
    <t>Integration with the bank is through a third  party provided.  Need additional info and cost.</t>
  </si>
  <si>
    <t>Fixed assets are through a third pary provider.  Need additional info and cost.</t>
  </si>
  <si>
    <t>3.) Wire transfers are through a third party provider, what is the additona cost?</t>
  </si>
  <si>
    <t>9.) Positive pay is available through a third party vendor,  what are the additional costs?</t>
  </si>
  <si>
    <t>11.) Can budgets be entered in a foreign currency?</t>
  </si>
  <si>
    <t>12.) Fixed assets are through a third party provider,  what are the additional costs.</t>
  </si>
  <si>
    <t>Can be able to have line items with different currencies</t>
  </si>
  <si>
    <t xml:space="preserve">Third party needed for wires and cannot add notes or attachements on line item level. </t>
  </si>
  <si>
    <t>-There is an add on for budgeting if there is need for more complex format</t>
  </si>
  <si>
    <t>Only issue is that it's from a 3rd party</t>
  </si>
  <si>
    <t>Partners with AmEx, Paypal,Concur, and ADP</t>
  </si>
  <si>
    <t>13.) If a currency needs to be changed for an accounts payable payment, how is this handled?</t>
  </si>
  <si>
    <r>
      <t xml:space="preserve">7.) What are the controls over changing a dimension in a record? </t>
    </r>
    <r>
      <rPr>
        <sz val="10"/>
        <color rgb="FFFF0000"/>
        <rFont val="Arial"/>
        <family val="2"/>
      </rPr>
      <t>Ask Carol to clarify.</t>
    </r>
  </si>
  <si>
    <r>
      <t xml:space="preserve">10.) How are credit card transactions processed? </t>
    </r>
    <r>
      <rPr>
        <sz val="10"/>
        <color rgb="FFFF0000"/>
        <rFont val="Arial"/>
        <family val="2"/>
      </rPr>
      <t>They work with a third party processor for example PayPal. No credit card informaton is stored in the system, and they work with PCI compliant parties.</t>
    </r>
  </si>
  <si>
    <t>14.) What fixed asset manager were they planning on implementing for us, and what is the cost?</t>
  </si>
  <si>
    <r>
      <t xml:space="preserve">4.) On the requirements grid, what does it mean that the system is transaction date based, and not period based? </t>
    </r>
    <r>
      <rPr>
        <sz val="10"/>
        <color rgb="FFFF0000"/>
        <rFont val="Arial"/>
        <family val="2"/>
      </rPr>
      <t>It posts to the period based on the transaction date so if it has a June transaction date it would post to the June period. How would it handle a transaction that has a transaction date for a closed period?</t>
    </r>
  </si>
  <si>
    <r>
      <t xml:space="preserve">5.) Can a subsidiary have a different chart of accounts or reporting requirements, and what are the options for handling this?  From the requirements grid, what does a “distributed environment” involve? </t>
    </r>
    <r>
      <rPr>
        <sz val="10"/>
        <color rgb="FFFF0000"/>
        <rFont val="Arial"/>
        <family val="2"/>
      </rPr>
      <t>In the shared environment we can't have it. In a distributed environment we can have it. It's better to have shared environment for consolidation purposes. Also under the main chart of accounts we can assign certain accounts to different companies.</t>
    </r>
  </si>
  <si>
    <r>
      <t xml:space="preserve">6.) Are “after the fact” allocations core functionality or provided by a third party application?  The information from the requirements grid and the demo differ.  Need additional information and costs. </t>
    </r>
    <r>
      <rPr>
        <sz val="10"/>
        <color rgb="FFFF0000"/>
        <rFont val="Arial"/>
        <family val="2"/>
      </rPr>
      <t>It is a third party application developed by CLA, and we will still need to ask them for the cost.</t>
    </r>
  </si>
  <si>
    <r>
      <t xml:space="preserve">8.) Are the approval processes and workflows  through a third party provider for certain modules, or for the entire system?  Which modules include approval processes and workflows as core, without the third party provider?  Workflows were demonstrated in Contracts, but are not available in Accounts Receivable and budgeting.  Which modules would need a third party provider for approvals and workflows?  Need additional information and cost. </t>
    </r>
    <r>
      <rPr>
        <sz val="10"/>
        <color rgb="FFFF0000"/>
        <rFont val="Arial"/>
        <family val="2"/>
      </rPr>
      <t>In AP in regards to check processing, and in contracts/po for invoicing. We can enter invoice into the PO module without a PO for the approval workflows. There are no approval workflows for AR and Budgeting. There are third parties the can do the approvals for the budgeting piece with significant reporting/dashboarding. Post Analytics and Adaptive Planning. With Intacct alone we would not get the ability to automate the budgeting process.</t>
    </r>
  </si>
  <si>
    <r>
      <t xml:space="preserve">2.) What are the related costs for have non-financial staff members entering expense reports?  Per the proposal, 10 read only users have been included.  Each 10 pack of 10 read only users can be added for an additional 1,260 per year, or about 9,000 per year for 70 additional read only user. </t>
    </r>
    <r>
      <rPr>
        <sz val="10"/>
        <color rgb="FFFF0000"/>
        <rFont val="Arial"/>
        <family val="2"/>
      </rPr>
      <t>They would be able to reivew reports/dashboards, enter contracts, enter expense reports, and do approvals. Ask Intacct about a project management user it has abilities between employee user and business user. What are the capabilities of the project management user? Come up with the number and level of users we would want in each catgegory, might be able to work out a deal. Also, can still workout a deal with the 10 pack.</t>
    </r>
  </si>
  <si>
    <t>15.) Does the system provide automatic numbering for each contract under a program number (e.g. contracts 20020015-01, 20020015-02, etc)? Or is it system wide number (e.g. contracts 20020015-01, 20020015-02, 20050015-03, etc)? If it is system wide number or none, can we configure it to the numbering system we need?</t>
  </si>
  <si>
    <t>16.) Please list out all of the third party software needed, and costs for each? Also, will these costs be reocurring?</t>
  </si>
  <si>
    <t>17.) Also, for areas that didn't have an automated approval workflow would we be able to have one configured?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</si>
</sst>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409]mmmm\ d\,\ yyyy;@"/>
    <numFmt numFmtId="165" formatCode="mm/dd/yy"/>
  </numFmts>
  <fonts count="16" x14ac:knownFonts="1">
    <font>
      <sz val="10"/>
      <name val="Arial"/>
    </font>
    <font>
      <b/>
      <sz val="16"/>
      <color indexed="62"/>
      <name val="Arial"/>
      <family val="2"/>
    </font>
    <font>
      <sz val="10"/>
      <name val="Arial"/>
      <family val="2"/>
    </font>
    <font>
      <b/>
      <sz val="12"/>
      <name val="Arial"/>
      <family val="2"/>
    </font>
    <font>
      <b/>
      <sz val="11"/>
      <color indexed="23"/>
      <name val="Arial"/>
      <family val="2"/>
    </font>
    <font>
      <b/>
      <i/>
      <sz val="10"/>
      <name val="Arial"/>
      <family val="2"/>
    </font>
    <font>
      <b/>
      <sz val="10"/>
      <color indexed="9"/>
      <name val="Arial"/>
      <family val="2"/>
    </font>
    <font>
      <b/>
      <sz val="9"/>
      <name val="Arial"/>
      <family val="2"/>
    </font>
    <font>
      <i/>
      <sz val="10"/>
      <name val="Arial"/>
      <family val="2"/>
    </font>
    <font>
      <b/>
      <sz val="12"/>
      <color indexed="9"/>
      <name val="Arial"/>
      <family val="2"/>
    </font>
    <font>
      <b/>
      <sz val="10"/>
      <name val="Arial"/>
      <family val="2"/>
    </font>
    <font>
      <sz val="9"/>
      <name val="Arial"/>
      <family val="2"/>
    </font>
    <font>
      <sz val="10"/>
      <color indexed="20"/>
      <name val="Arial"/>
      <family val="2"/>
    </font>
    <font>
      <sz val="10"/>
      <color rgb="FFFF0000"/>
      <name val="Arial"/>
      <family val="2"/>
    </font>
    <font>
      <sz val="11"/>
      <color theme="1"/>
      <name val="Calibri"/>
      <family val="2"/>
    </font>
    <font>
      <sz val="11"/>
      <name val="Calibri"/>
      <family val="2"/>
    </font>
  </fonts>
  <fills count="8">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22"/>
        <bgColor indexed="64"/>
      </patternFill>
    </fill>
    <fill>
      <patternFill patternType="solid">
        <fgColor indexed="11"/>
        <bgColor indexed="64"/>
      </patternFill>
    </fill>
    <fill>
      <patternFill patternType="solid">
        <fgColor theme="0" tint="-0.249977111117893"/>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medium">
        <color indexed="64"/>
      </left>
      <right style="dotted">
        <color indexed="64"/>
      </right>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top/>
      <bottom style="thin">
        <color indexed="64"/>
      </bottom>
      <diagonal/>
    </border>
    <border>
      <left style="dotted">
        <color indexed="64"/>
      </left>
      <right style="medium">
        <color indexed="64"/>
      </right>
      <top/>
      <bottom style="thin">
        <color indexed="64"/>
      </bottom>
      <diagonal/>
    </border>
    <border>
      <left style="thin">
        <color indexed="64"/>
      </left>
      <right style="dotted">
        <color indexed="64"/>
      </right>
      <top style="thin">
        <color indexed="64"/>
      </top>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s>
  <cellStyleXfs count="3">
    <xf numFmtId="0" fontId="0" fillId="0" borderId="0"/>
    <xf numFmtId="0" fontId="14" fillId="0" borderId="0"/>
    <xf numFmtId="0" fontId="2" fillId="0" borderId="0"/>
  </cellStyleXfs>
  <cellXfs count="154">
    <xf numFmtId="0" fontId="0" fillId="0" borderId="0" xfId="0"/>
    <xf numFmtId="0" fontId="1" fillId="2" borderId="0" xfId="0" applyFont="1" applyFill="1"/>
    <xf numFmtId="0" fontId="2" fillId="2" borderId="0" xfId="0" applyFont="1" applyFill="1"/>
    <xf numFmtId="0" fontId="3" fillId="2" borderId="0" xfId="0" applyFont="1" applyFill="1"/>
    <xf numFmtId="165" fontId="5" fillId="2" borderId="0" xfId="0" applyNumberFormat="1" applyFont="1" applyFill="1" applyAlignment="1">
      <alignment horizontal="left"/>
    </xf>
    <xf numFmtId="0" fontId="2" fillId="0" borderId="0" xfId="0" applyFont="1" applyAlignment="1">
      <alignment vertical="center"/>
    </xf>
    <xf numFmtId="0" fontId="2" fillId="0" borderId="0" xfId="0" applyFont="1" applyBorder="1" applyAlignment="1">
      <alignment horizontal="left"/>
    </xf>
    <xf numFmtId="0" fontId="8" fillId="0" borderId="0" xfId="0" applyFont="1" applyBorder="1" applyAlignment="1">
      <alignment horizontal="left"/>
    </xf>
    <xf numFmtId="0" fontId="2" fillId="0" borderId="0" xfId="0" applyFont="1"/>
    <xf numFmtId="0" fontId="2" fillId="0" borderId="0" xfId="0" applyFont="1" applyAlignment="1"/>
    <xf numFmtId="0" fontId="2" fillId="5" borderId="15" xfId="0" applyFont="1" applyFill="1" applyBorder="1" applyAlignment="1">
      <alignment horizontal="center" vertical="center"/>
    </xf>
    <xf numFmtId="0" fontId="3" fillId="5" borderId="16" xfId="0" applyFont="1" applyFill="1" applyBorder="1" applyAlignment="1">
      <alignment horizontal="center" vertical="center"/>
    </xf>
    <xf numFmtId="0" fontId="2" fillId="5" borderId="10" xfId="0" applyFont="1" applyFill="1" applyBorder="1" applyAlignment="1">
      <alignment vertical="center"/>
    </xf>
    <xf numFmtId="0" fontId="2" fillId="5" borderId="19" xfId="0" applyFont="1" applyFill="1" applyBorder="1" applyAlignment="1">
      <alignment horizontal="center" vertical="center"/>
    </xf>
    <xf numFmtId="0" fontId="10" fillId="5" borderId="16" xfId="0" applyFont="1" applyFill="1" applyBorder="1" applyAlignment="1">
      <alignment horizontal="center" vertical="center"/>
    </xf>
    <xf numFmtId="0" fontId="2" fillId="5" borderId="20" xfId="0" applyFont="1" applyFill="1" applyBorder="1" applyAlignment="1">
      <alignment vertical="center"/>
    </xf>
    <xf numFmtId="0" fontId="10" fillId="5" borderId="21"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1" fillId="0" borderId="19" xfId="0" quotePrefix="1" applyFont="1" applyBorder="1" applyAlignment="1">
      <alignment horizontal="center" vertical="top"/>
    </xf>
    <xf numFmtId="0" fontId="11" fillId="0" borderId="23" xfId="0" applyFont="1" applyBorder="1" applyAlignment="1">
      <alignment horizontal="left" vertical="top" wrapText="1"/>
    </xf>
    <xf numFmtId="0" fontId="12" fillId="0" borderId="20" xfId="0" applyFont="1" applyBorder="1" applyAlignment="1">
      <alignment vertical="center"/>
    </xf>
    <xf numFmtId="0" fontId="2" fillId="0" borderId="21" xfId="0" applyFont="1" applyBorder="1" applyAlignment="1">
      <alignment horizontal="center" vertical="center"/>
    </xf>
    <xf numFmtId="0" fontId="2" fillId="0" borderId="24" xfId="0" applyFont="1" applyBorder="1" applyAlignment="1">
      <alignment horizontal="left" vertical="center" wrapText="1"/>
    </xf>
    <xf numFmtId="0" fontId="2" fillId="0" borderId="21" xfId="0" applyFont="1" applyBorder="1" applyAlignment="1">
      <alignment horizontal="left" vertical="center"/>
    </xf>
    <xf numFmtId="0" fontId="11" fillId="0" borderId="15" xfId="0" quotePrefix="1" applyFont="1" applyBorder="1" applyAlignment="1">
      <alignment horizontal="center" vertical="top"/>
    </xf>
    <xf numFmtId="0" fontId="11" fillId="0" borderId="16" xfId="0" applyFont="1" applyBorder="1" applyAlignment="1">
      <alignment horizontal="left" vertical="top" wrapText="1"/>
    </xf>
    <xf numFmtId="0" fontId="12" fillId="0" borderId="10" xfId="0" applyFont="1" applyBorder="1" applyAlignment="1">
      <alignment vertical="center"/>
    </xf>
    <xf numFmtId="0" fontId="2" fillId="0" borderId="22" xfId="0" applyFont="1" applyBorder="1" applyAlignment="1">
      <alignment horizontal="left" vertical="center" wrapText="1"/>
    </xf>
    <xf numFmtId="0" fontId="13" fillId="0" borderId="22" xfId="0" applyFont="1" applyBorder="1" applyAlignment="1">
      <alignment horizontal="left" vertical="center" wrapText="1"/>
    </xf>
    <xf numFmtId="0" fontId="2" fillId="0" borderId="25" xfId="0" quotePrefix="1" applyFont="1" applyFill="1" applyBorder="1" applyAlignment="1">
      <alignment horizontal="center" vertical="top"/>
    </xf>
    <xf numFmtId="0" fontId="10" fillId="0" borderId="12" xfId="0" applyFont="1" applyFill="1" applyBorder="1" applyAlignment="1">
      <alignment horizontal="right" vertical="top" wrapText="1"/>
    </xf>
    <xf numFmtId="0" fontId="2" fillId="0" borderId="13" xfId="0" applyFont="1" applyFill="1" applyBorder="1"/>
    <xf numFmtId="0" fontId="10" fillId="4" borderId="26" xfId="0" applyFont="1" applyFill="1" applyBorder="1" applyAlignment="1">
      <alignment horizontal="center" vertical="top"/>
    </xf>
    <xf numFmtId="0" fontId="10" fillId="4" borderId="27" xfId="0" applyFont="1" applyFill="1" applyBorder="1" applyAlignment="1">
      <alignment horizontal="center" vertical="top"/>
    </xf>
    <xf numFmtId="0" fontId="10" fillId="6" borderId="0" xfId="0" applyFont="1" applyFill="1"/>
    <xf numFmtId="0" fontId="10" fillId="0" borderId="0" xfId="0" applyFont="1"/>
    <xf numFmtId="0" fontId="2" fillId="0" borderId="13" xfId="0" quotePrefix="1" applyFont="1" applyFill="1" applyBorder="1" applyAlignment="1">
      <alignment horizontal="center" vertical="top"/>
    </xf>
    <xf numFmtId="0" fontId="10" fillId="0" borderId="13" xfId="0" applyFont="1" applyFill="1" applyBorder="1" applyAlignment="1">
      <alignment horizontal="right" vertical="top" wrapText="1"/>
    </xf>
    <xf numFmtId="0" fontId="10" fillId="0" borderId="0" xfId="0" applyFont="1" applyFill="1" applyBorder="1" applyAlignment="1">
      <alignment horizontal="center" vertical="top"/>
    </xf>
    <xf numFmtId="0" fontId="2" fillId="0" borderId="0" xfId="0" applyFont="1" applyFill="1" applyBorder="1"/>
    <xf numFmtId="0" fontId="0" fillId="0" borderId="0" xfId="0" applyAlignment="1">
      <alignment horizontal="center"/>
    </xf>
    <xf numFmtId="0" fontId="11" fillId="0" borderId="0" xfId="0" applyFont="1" applyFill="1" applyBorder="1" applyAlignment="1">
      <alignment horizontal="left" vertical="top" wrapText="1"/>
    </xf>
    <xf numFmtId="0" fontId="2" fillId="0" borderId="24" xfId="0" applyFont="1" applyBorder="1" applyAlignment="1">
      <alignment horizontal="center" vertical="center" wrapText="1"/>
    </xf>
    <xf numFmtId="0" fontId="2" fillId="0" borderId="24" xfId="0" applyFont="1" applyBorder="1" applyAlignment="1">
      <alignment horizontal="center" vertical="center"/>
    </xf>
    <xf numFmtId="0" fontId="2" fillId="0" borderId="22" xfId="0" applyFont="1" applyBorder="1" applyAlignment="1">
      <alignment horizontal="center" vertical="center" wrapText="1"/>
    </xf>
    <xf numFmtId="0" fontId="2" fillId="0" borderId="22" xfId="0" applyFont="1" applyBorder="1" applyAlignment="1">
      <alignment horizontal="center" vertical="center"/>
    </xf>
    <xf numFmtId="0" fontId="2" fillId="0" borderId="0" xfId="0" applyFont="1" applyFill="1" applyBorder="1" applyAlignment="1">
      <alignment horizontal="center" vertical="top" wrapText="1"/>
    </xf>
    <xf numFmtId="0" fontId="10" fillId="7" borderId="0" xfId="0" applyFont="1" applyFill="1" applyBorder="1" applyAlignment="1">
      <alignment horizontal="center" vertical="top" wrapText="1"/>
    </xf>
    <xf numFmtId="0" fontId="10" fillId="0" borderId="0" xfId="0" applyFont="1" applyFill="1" applyBorder="1" applyAlignment="1">
      <alignment horizontal="center" vertical="top" wrapText="1"/>
    </xf>
    <xf numFmtId="0" fontId="0" fillId="0" borderId="22" xfId="0" applyBorder="1" applyAlignment="1">
      <alignment horizontal="left" vertical="top" wrapText="1"/>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wrapText="1"/>
    </xf>
    <xf numFmtId="0" fontId="2" fillId="0" borderId="0" xfId="0" applyFont="1" applyBorder="1" applyAlignment="1">
      <alignment horizontal="left"/>
    </xf>
    <xf numFmtId="0" fontId="1" fillId="2" borderId="0" xfId="2" applyFont="1" applyFill="1"/>
    <xf numFmtId="0" fontId="2" fillId="2" borderId="0" xfId="2" applyFont="1" applyFill="1"/>
    <xf numFmtId="0" fontId="2" fillId="0" borderId="0" xfId="2"/>
    <xf numFmtId="0" fontId="3" fillId="2" borderId="0" xfId="2" applyFont="1" applyFill="1"/>
    <xf numFmtId="165" fontId="5" fillId="2" borderId="0" xfId="2" applyNumberFormat="1" applyFont="1" applyFill="1" applyAlignment="1">
      <alignment horizontal="left"/>
    </xf>
    <xf numFmtId="0" fontId="2" fillId="0" borderId="0" xfId="2" applyFont="1" applyAlignment="1">
      <alignment vertical="center"/>
    </xf>
    <xf numFmtId="0" fontId="2" fillId="0" borderId="0" xfId="2" applyFont="1" applyBorder="1" applyAlignment="1">
      <alignment horizontal="left"/>
    </xf>
    <xf numFmtId="0" fontId="8" fillId="0" borderId="0" xfId="2" applyFont="1" applyBorder="1" applyAlignment="1">
      <alignment horizontal="left"/>
    </xf>
    <xf numFmtId="0" fontId="2" fillId="0" borderId="0" xfId="2" applyFont="1"/>
    <xf numFmtId="0" fontId="2" fillId="0" borderId="0" xfId="2" applyFont="1" applyAlignment="1"/>
    <xf numFmtId="0" fontId="2" fillId="5" borderId="15" xfId="2" applyFont="1" applyFill="1" applyBorder="1" applyAlignment="1">
      <alignment horizontal="center" vertical="center"/>
    </xf>
    <xf numFmtId="0" fontId="3" fillId="5" borderId="16" xfId="2" applyFont="1" applyFill="1" applyBorder="1" applyAlignment="1">
      <alignment horizontal="center" vertical="center"/>
    </xf>
    <xf numFmtId="0" fontId="2" fillId="5" borderId="10" xfId="2" applyFont="1" applyFill="1" applyBorder="1" applyAlignment="1">
      <alignment vertical="center"/>
    </xf>
    <xf numFmtId="0" fontId="2" fillId="5" borderId="19" xfId="2" applyFont="1" applyFill="1" applyBorder="1" applyAlignment="1">
      <alignment horizontal="center" vertical="center"/>
    </xf>
    <xf numFmtId="0" fontId="10" fillId="5" borderId="16" xfId="2" applyFont="1" applyFill="1" applyBorder="1" applyAlignment="1">
      <alignment horizontal="center" vertical="center"/>
    </xf>
    <xf numFmtId="0" fontId="2" fillId="5" borderId="20" xfId="2" applyFont="1" applyFill="1" applyBorder="1" applyAlignment="1">
      <alignment vertical="center"/>
    </xf>
    <xf numFmtId="0" fontId="10" fillId="5" borderId="21" xfId="2" applyFont="1" applyFill="1" applyBorder="1" applyAlignment="1">
      <alignment horizontal="center" vertical="center" wrapText="1"/>
    </xf>
    <xf numFmtId="0" fontId="10" fillId="5" borderId="22" xfId="2" applyFont="1" applyFill="1" applyBorder="1" applyAlignment="1">
      <alignment horizontal="center" vertical="center" wrapText="1"/>
    </xf>
    <xf numFmtId="0" fontId="11" fillId="0" borderId="19" xfId="2" quotePrefix="1" applyFont="1" applyBorder="1" applyAlignment="1">
      <alignment horizontal="center" vertical="top"/>
    </xf>
    <xf numFmtId="0" fontId="11" fillId="0" borderId="23" xfId="2" applyFont="1" applyBorder="1" applyAlignment="1">
      <alignment horizontal="left" vertical="top" wrapText="1"/>
    </xf>
    <xf numFmtId="0" fontId="12" fillId="0" borderId="20" xfId="2" applyFont="1" applyBorder="1" applyAlignment="1">
      <alignment vertical="center"/>
    </xf>
    <xf numFmtId="0" fontId="2" fillId="0" borderId="21" xfId="2" applyFont="1" applyBorder="1" applyAlignment="1">
      <alignment horizontal="center" vertical="center"/>
    </xf>
    <xf numFmtId="0" fontId="2" fillId="0" borderId="24" xfId="2" applyFont="1" applyBorder="1" applyAlignment="1">
      <alignment horizontal="center" vertical="center" wrapText="1"/>
    </xf>
    <xf numFmtId="0" fontId="2" fillId="0" borderId="24" xfId="2" applyFont="1" applyBorder="1" applyAlignment="1">
      <alignment horizontal="center" vertical="center"/>
    </xf>
    <xf numFmtId="0" fontId="11" fillId="0" borderId="15" xfId="2" quotePrefix="1" applyFont="1" applyBorder="1" applyAlignment="1">
      <alignment horizontal="center" vertical="top"/>
    </xf>
    <xf numFmtId="0" fontId="11" fillId="0" borderId="16" xfId="2" applyFont="1" applyBorder="1" applyAlignment="1">
      <alignment horizontal="left" vertical="top" wrapText="1"/>
    </xf>
    <xf numFmtId="0" fontId="12" fillId="0" borderId="10" xfId="2" applyFont="1" applyBorder="1" applyAlignment="1">
      <alignment vertical="center"/>
    </xf>
    <xf numFmtId="0" fontId="2" fillId="0" borderId="22" xfId="2" applyFont="1" applyBorder="1" applyAlignment="1">
      <alignment horizontal="center" vertical="center" wrapText="1"/>
    </xf>
    <xf numFmtId="0" fontId="2" fillId="0" borderId="22" xfId="2" applyFont="1" applyBorder="1" applyAlignment="1">
      <alignment horizontal="center" vertical="center"/>
    </xf>
    <xf numFmtId="0" fontId="2" fillId="0" borderId="25" xfId="2" quotePrefix="1" applyFont="1" applyFill="1" applyBorder="1" applyAlignment="1">
      <alignment horizontal="center" vertical="top"/>
    </xf>
    <xf numFmtId="0" fontId="10" fillId="0" borderId="12" xfId="2" applyFont="1" applyFill="1" applyBorder="1" applyAlignment="1">
      <alignment horizontal="right" vertical="top" wrapText="1"/>
    </xf>
    <xf numFmtId="0" fontId="2" fillId="0" borderId="13" xfId="2" applyFont="1" applyFill="1" applyBorder="1"/>
    <xf numFmtId="0" fontId="10" fillId="4" borderId="26" xfId="2" applyFont="1" applyFill="1" applyBorder="1" applyAlignment="1">
      <alignment horizontal="center" vertical="top"/>
    </xf>
    <xf numFmtId="0" fontId="10" fillId="4" borderId="27" xfId="2" applyFont="1" applyFill="1" applyBorder="1" applyAlignment="1">
      <alignment horizontal="center" vertical="top"/>
    </xf>
    <xf numFmtId="0" fontId="10" fillId="6" borderId="0" xfId="2" applyFont="1" applyFill="1"/>
    <xf numFmtId="0" fontId="10" fillId="0" borderId="0" xfId="2" applyFont="1"/>
    <xf numFmtId="0" fontId="2" fillId="0" borderId="13" xfId="2" quotePrefix="1" applyFont="1" applyFill="1" applyBorder="1" applyAlignment="1">
      <alignment horizontal="center" vertical="top"/>
    </xf>
    <xf numFmtId="0" fontId="10" fillId="0" borderId="13" xfId="2" applyFont="1" applyFill="1" applyBorder="1" applyAlignment="1">
      <alignment horizontal="right" vertical="top" wrapText="1"/>
    </xf>
    <xf numFmtId="0" fontId="10" fillId="0" borderId="0" xfId="2" applyFont="1" applyFill="1" applyBorder="1" applyAlignment="1">
      <alignment horizontal="center" vertical="top"/>
    </xf>
    <xf numFmtId="0" fontId="2" fillId="0" borderId="0" xfId="2" applyFont="1" applyFill="1" applyBorder="1"/>
    <xf numFmtId="0" fontId="2" fillId="0" borderId="0" xfId="2" applyAlignment="1">
      <alignment horizontal="center"/>
    </xf>
    <xf numFmtId="0" fontId="10" fillId="6" borderId="0" xfId="2" applyFont="1" applyFill="1" applyAlignment="1">
      <alignment horizontal="center"/>
    </xf>
    <xf numFmtId="2" fontId="2" fillId="0" borderId="0" xfId="2" applyNumberFormat="1"/>
    <xf numFmtId="2" fontId="10" fillId="6" borderId="0" xfId="2" applyNumberFormat="1" applyFont="1" applyFill="1"/>
    <xf numFmtId="0" fontId="2" fillId="0" borderId="0" xfId="0" applyFont="1" applyBorder="1" applyAlignment="1">
      <alignment horizontal="left"/>
    </xf>
    <xf numFmtId="0" fontId="2" fillId="0" borderId="0" xfId="0" applyFont="1" applyBorder="1" applyAlignment="1">
      <alignment horizontal="left"/>
    </xf>
    <xf numFmtId="0" fontId="2" fillId="0" borderId="0" xfId="0" quotePrefix="1" applyFont="1" applyAlignment="1">
      <alignment wrapText="1"/>
    </xf>
    <xf numFmtId="0" fontId="15" fillId="0" borderId="0" xfId="0" applyFont="1" applyAlignment="1">
      <alignment vertical="center" wrapText="1"/>
    </xf>
    <xf numFmtId="0" fontId="2" fillId="0" borderId="0" xfId="0" quotePrefix="1" applyFont="1"/>
    <xf numFmtId="0" fontId="2" fillId="0" borderId="0" xfId="0" applyFont="1" applyAlignment="1">
      <alignment wrapText="1"/>
    </xf>
    <xf numFmtId="0" fontId="15" fillId="0" borderId="0" xfId="0" quotePrefix="1" applyFont="1" applyAlignment="1">
      <alignment vertical="center" wrapText="1"/>
    </xf>
    <xf numFmtId="0" fontId="13" fillId="0" borderId="0" xfId="0" quotePrefix="1" applyFont="1" applyAlignment="1">
      <alignment wrapText="1"/>
    </xf>
    <xf numFmtId="0" fontId="10" fillId="6" borderId="0" xfId="0" applyFont="1" applyFill="1" applyAlignment="1">
      <alignment horizontal="left"/>
    </xf>
    <xf numFmtId="0" fontId="2" fillId="0" borderId="0" xfId="2" applyAlignment="1">
      <alignment horizontal="left" wrapText="1"/>
    </xf>
    <xf numFmtId="0" fontId="9" fillId="3" borderId="9" xfId="0" applyFont="1" applyFill="1" applyBorder="1" applyAlignment="1">
      <alignment horizontal="center" wrapText="1"/>
    </xf>
    <xf numFmtId="0" fontId="9" fillId="3" borderId="10" xfId="0" applyFont="1" applyFill="1" applyBorder="1" applyAlignment="1">
      <alignment horizontal="center" wrapText="1"/>
    </xf>
    <xf numFmtId="0" fontId="9" fillId="3" borderId="11" xfId="0" applyFont="1" applyFill="1" applyBorder="1" applyAlignment="1">
      <alignment horizontal="center" wrapText="1"/>
    </xf>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9" fillId="3" borderId="14" xfId="0" applyFont="1" applyFill="1" applyBorder="1" applyAlignment="1">
      <alignment horizontal="center" wrapText="1"/>
    </xf>
    <xf numFmtId="164" fontId="4" fillId="2" borderId="0" xfId="0" applyNumberFormat="1" applyFont="1" applyFill="1" applyAlignment="1">
      <alignment horizontal="left"/>
    </xf>
    <xf numFmtId="0" fontId="6" fillId="3" borderId="1" xfId="0" applyFont="1" applyFill="1" applyBorder="1" applyAlignment="1">
      <alignment horizontal="left"/>
    </xf>
    <xf numFmtId="0" fontId="6" fillId="3" borderId="2" xfId="0" applyFont="1" applyFill="1" applyBorder="1" applyAlignment="1">
      <alignment horizontal="left"/>
    </xf>
    <xf numFmtId="0" fontId="6" fillId="3" borderId="3" xfId="0" applyFont="1" applyFill="1" applyBorder="1" applyAlignment="1">
      <alignment horizontal="left"/>
    </xf>
    <xf numFmtId="0" fontId="2" fillId="0" borderId="4"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2" fillId="4" borderId="6" xfId="0" applyFont="1" applyFill="1" applyBorder="1" applyAlignment="1">
      <alignment horizontal="left"/>
    </xf>
    <xf numFmtId="0" fontId="2" fillId="4" borderId="7" xfId="0" applyFont="1" applyFill="1" applyBorder="1" applyAlignment="1">
      <alignment horizontal="left"/>
    </xf>
    <xf numFmtId="0" fontId="2" fillId="4" borderId="8" xfId="0" applyFont="1" applyFill="1" applyBorder="1" applyAlignment="1">
      <alignment horizontal="left"/>
    </xf>
    <xf numFmtId="0" fontId="7" fillId="0" borderId="0" xfId="0" applyFont="1" applyBorder="1" applyAlignment="1">
      <alignment horizontal="left" wrapText="1"/>
    </xf>
    <xf numFmtId="0" fontId="7" fillId="0" borderId="0" xfId="0" applyFont="1" applyBorder="1" applyAlignment="1">
      <alignment horizontal="left"/>
    </xf>
    <xf numFmtId="0" fontId="2" fillId="0" borderId="2" xfId="0" applyFont="1" applyFill="1" applyBorder="1" applyAlignment="1">
      <alignment horizontal="left" wrapText="1"/>
    </xf>
    <xf numFmtId="0" fontId="10" fillId="5" borderId="17"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0" borderId="2" xfId="0" applyFont="1" applyFill="1" applyBorder="1" applyAlignment="1">
      <alignment horizontal="left" vertical="top"/>
    </xf>
    <xf numFmtId="0" fontId="2" fillId="0" borderId="2" xfId="0" applyFont="1" applyFill="1" applyBorder="1" applyAlignment="1">
      <alignment horizontal="center" vertical="top" wrapText="1"/>
    </xf>
    <xf numFmtId="0" fontId="10" fillId="7" borderId="17" xfId="0" applyFont="1" applyFill="1" applyBorder="1" applyAlignment="1">
      <alignment horizontal="center" vertical="center" wrapText="1"/>
    </xf>
    <xf numFmtId="0" fontId="10" fillId="7" borderId="18" xfId="0" applyFont="1" applyFill="1" applyBorder="1" applyAlignment="1">
      <alignment horizontal="center" vertical="center" wrapText="1"/>
    </xf>
    <xf numFmtId="0" fontId="10" fillId="5" borderId="17" xfId="2" applyFont="1" applyFill="1" applyBorder="1" applyAlignment="1">
      <alignment horizontal="center" vertical="center" wrapText="1"/>
    </xf>
    <xf numFmtId="0" fontId="10" fillId="5" borderId="18" xfId="2" applyFont="1" applyFill="1" applyBorder="1" applyAlignment="1">
      <alignment horizontal="center" vertical="center" wrapText="1"/>
    </xf>
    <xf numFmtId="0" fontId="9" fillId="3" borderId="9" xfId="2" applyFont="1" applyFill="1" applyBorder="1" applyAlignment="1">
      <alignment horizontal="center" wrapText="1"/>
    </xf>
    <xf numFmtId="0" fontId="9" fillId="3" borderId="10" xfId="2" applyFont="1" applyFill="1" applyBorder="1" applyAlignment="1">
      <alignment horizontal="center" wrapText="1"/>
    </xf>
    <xf numFmtId="0" fontId="9" fillId="3" borderId="11" xfId="2" applyFont="1" applyFill="1" applyBorder="1" applyAlignment="1">
      <alignment horizontal="center" wrapText="1"/>
    </xf>
    <xf numFmtId="0" fontId="9" fillId="3" borderId="12" xfId="2" applyFont="1" applyFill="1" applyBorder="1" applyAlignment="1">
      <alignment horizontal="center" wrapText="1"/>
    </xf>
    <xf numFmtId="0" fontId="9" fillId="3" borderId="13" xfId="2" applyFont="1" applyFill="1" applyBorder="1" applyAlignment="1">
      <alignment horizontal="center" wrapText="1"/>
    </xf>
    <xf numFmtId="0" fontId="9" fillId="3" borderId="14" xfId="2" applyFont="1" applyFill="1" applyBorder="1" applyAlignment="1">
      <alignment horizontal="center" wrapText="1"/>
    </xf>
    <xf numFmtId="164" fontId="4" fillId="2" borderId="0" xfId="2" applyNumberFormat="1" applyFont="1" applyFill="1" applyAlignment="1">
      <alignment horizontal="left"/>
    </xf>
    <xf numFmtId="0" fontId="6" fillId="3" borderId="1" xfId="2" applyFont="1" applyFill="1" applyBorder="1" applyAlignment="1">
      <alignment horizontal="left"/>
    </xf>
    <xf numFmtId="0" fontId="6" fillId="3" borderId="2" xfId="2" applyFont="1" applyFill="1" applyBorder="1" applyAlignment="1">
      <alignment horizontal="left"/>
    </xf>
    <xf numFmtId="0" fontId="6" fillId="3" borderId="3" xfId="2" applyFont="1" applyFill="1" applyBorder="1" applyAlignment="1">
      <alignment horizontal="left"/>
    </xf>
    <xf numFmtId="0" fontId="2" fillId="0" borderId="4" xfId="2" applyFont="1" applyBorder="1" applyAlignment="1">
      <alignment horizontal="left"/>
    </xf>
    <xf numFmtId="0" fontId="2" fillId="0" borderId="0" xfId="2" applyFont="1" applyBorder="1" applyAlignment="1">
      <alignment horizontal="left"/>
    </xf>
    <xf numFmtId="0" fontId="2" fillId="0" borderId="5" xfId="2" applyFont="1" applyBorder="1" applyAlignment="1">
      <alignment horizontal="left"/>
    </xf>
    <xf numFmtId="0" fontId="2" fillId="4" borderId="6" xfId="2" applyFont="1" applyFill="1" applyBorder="1" applyAlignment="1">
      <alignment horizontal="left"/>
    </xf>
    <xf numFmtId="0" fontId="2" fillId="4" borderId="7" xfId="2" applyFont="1" applyFill="1" applyBorder="1" applyAlignment="1">
      <alignment horizontal="left"/>
    </xf>
    <xf numFmtId="0" fontId="2" fillId="4" borderId="8" xfId="2" applyFont="1" applyFill="1" applyBorder="1" applyAlignment="1">
      <alignment horizontal="left"/>
    </xf>
    <xf numFmtId="0" fontId="7" fillId="0" borderId="0" xfId="2" applyFont="1" applyBorder="1" applyAlignment="1">
      <alignment horizontal="left" wrapText="1"/>
    </xf>
    <xf numFmtId="0" fontId="7" fillId="0" borderId="0" xfId="2" applyFont="1" applyBorder="1" applyAlignment="1">
      <alignment horizontal="left"/>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tricia.smith\AppData\Local\Microsoft\Windows\Temporary%20Internet%20Files\Content.Outlook\R1AQPDEI\APHL%20Demo%20Evaluation%20Tool-S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atricia.smith\AppData\Local\Microsoft\Windows\Temporary%20Internet%20Files\Content.Outlook\R1AQPDEI\Final%20APHL%20Demo%20Evaluation%20Tool%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Suite"/>
      <sheetName val="Intacct"/>
      <sheetName val="Sheet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Suite"/>
      <sheetName val="Intacct"/>
      <sheetName val="Sheet3"/>
    </sheetNames>
    <sheetDataSet>
      <sheetData sheetId="0" refreshError="1"/>
      <sheetData sheetId="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40"/>
  <sheetViews>
    <sheetView tabSelected="1" workbookViewId="0">
      <selection activeCell="F13" sqref="F13"/>
    </sheetView>
  </sheetViews>
  <sheetFormatPr defaultRowHeight="12.75" x14ac:dyDescent="0.2"/>
  <cols>
    <col min="1" max="1" width="14.85546875" style="57" customWidth="1"/>
    <col min="2" max="2" width="15.85546875" style="57" customWidth="1"/>
    <col min="3" max="16384" width="9.140625" style="57"/>
  </cols>
  <sheetData>
    <row r="1" spans="1:2" ht="20.25" x14ac:dyDescent="0.3">
      <c r="A1" s="55" t="s">
        <v>0</v>
      </c>
    </row>
    <row r="2" spans="1:2" ht="15.75" x14ac:dyDescent="0.25">
      <c r="A2" s="58" t="s">
        <v>1</v>
      </c>
    </row>
    <row r="3" spans="1:2" ht="15.75" x14ac:dyDescent="0.25">
      <c r="A3" s="58" t="s">
        <v>162</v>
      </c>
    </row>
    <row r="6" spans="1:2" x14ac:dyDescent="0.2">
      <c r="A6" s="96" t="s">
        <v>163</v>
      </c>
      <c r="B6" s="96" t="s">
        <v>164</v>
      </c>
    </row>
    <row r="7" spans="1:2" x14ac:dyDescent="0.2">
      <c r="A7" s="63" t="s">
        <v>165</v>
      </c>
      <c r="B7" s="97">
        <f>'Patricia S.'!X24</f>
        <v>65</v>
      </c>
    </row>
    <row r="8" spans="1:2" x14ac:dyDescent="0.2">
      <c r="A8" s="63" t="s">
        <v>166</v>
      </c>
      <c r="B8" s="97">
        <f>'Chris M.'!X24</f>
        <v>81.25</v>
      </c>
    </row>
    <row r="9" spans="1:2" x14ac:dyDescent="0.2">
      <c r="A9" s="63" t="s">
        <v>167</v>
      </c>
      <c r="B9" s="97">
        <f>'Shari S.'!X24</f>
        <v>79.583333333333329</v>
      </c>
    </row>
    <row r="10" spans="1:2" x14ac:dyDescent="0.2">
      <c r="A10" s="63" t="s">
        <v>168</v>
      </c>
      <c r="B10" s="97">
        <f>'Sherrie S.'!X24</f>
        <v>83.75</v>
      </c>
    </row>
    <row r="11" spans="1:2" x14ac:dyDescent="0.2">
      <c r="A11" s="63" t="s">
        <v>169</v>
      </c>
      <c r="B11" s="97">
        <f>'Carol C.'!X24</f>
        <v>61.250000000000007</v>
      </c>
    </row>
    <row r="12" spans="1:2" x14ac:dyDescent="0.2">
      <c r="A12" s="63" t="s">
        <v>170</v>
      </c>
      <c r="B12" s="97">
        <f>'Anne G.'!X24</f>
        <v>74.583333333333329</v>
      </c>
    </row>
    <row r="13" spans="1:2" x14ac:dyDescent="0.2">
      <c r="A13" s="63" t="s">
        <v>171</v>
      </c>
      <c r="B13" s="97">
        <f>'Heather C.'!X24</f>
        <v>73.75</v>
      </c>
    </row>
    <row r="14" spans="1:2" x14ac:dyDescent="0.2">
      <c r="A14" s="63" t="s">
        <v>172</v>
      </c>
      <c r="B14" s="97">
        <f>'Suwei C.'!X24</f>
        <v>63.749999999999993</v>
      </c>
    </row>
    <row r="15" spans="1:2" x14ac:dyDescent="0.2">
      <c r="A15" s="63" t="s">
        <v>173</v>
      </c>
      <c r="B15" s="97">
        <f>'Shannon C.'!X24</f>
        <v>16.666666666666664</v>
      </c>
    </row>
    <row r="16" spans="1:2" x14ac:dyDescent="0.2">
      <c r="A16" s="63" t="s">
        <v>174</v>
      </c>
      <c r="B16" s="97">
        <f>'Sylvia G.'!X24</f>
        <v>59.166666666666679</v>
      </c>
    </row>
    <row r="17" spans="1:12" x14ac:dyDescent="0.2">
      <c r="A17" s="63" t="s">
        <v>175</v>
      </c>
      <c r="B17" s="97">
        <f>'Carol HP'!X24</f>
        <v>85.416666666666657</v>
      </c>
    </row>
    <row r="18" spans="1:12" x14ac:dyDescent="0.2">
      <c r="A18" s="63" t="s">
        <v>176</v>
      </c>
      <c r="B18" s="97">
        <f>'Konstantinos K.'!X24</f>
        <v>15</v>
      </c>
    </row>
    <row r="19" spans="1:12" x14ac:dyDescent="0.2">
      <c r="B19" s="98">
        <f>(SUM(B7:B18)/1200)*100</f>
        <v>63.263888888888872</v>
      </c>
      <c r="C19" s="90" t="s">
        <v>177</v>
      </c>
    </row>
    <row r="22" spans="1:12" x14ac:dyDescent="0.2">
      <c r="A22" s="107" t="s">
        <v>178</v>
      </c>
      <c r="B22" s="107"/>
    </row>
    <row r="23" spans="1:12" x14ac:dyDescent="0.2">
      <c r="A23" s="57" t="s">
        <v>179</v>
      </c>
    </row>
    <row r="24" spans="1:12" x14ac:dyDescent="0.2">
      <c r="A24" s="57" t="s">
        <v>180</v>
      </c>
    </row>
    <row r="25" spans="1:12" ht="78.75" customHeight="1" x14ac:dyDescent="0.2">
      <c r="A25" s="108" t="s">
        <v>209</v>
      </c>
      <c r="B25" s="108"/>
      <c r="C25" s="108"/>
      <c r="D25" s="108"/>
      <c r="E25" s="108"/>
      <c r="F25" s="108"/>
      <c r="G25" s="108"/>
      <c r="H25" s="108"/>
      <c r="I25" s="108"/>
      <c r="J25" s="108"/>
      <c r="K25" s="108"/>
      <c r="L25" s="108"/>
    </row>
    <row r="26" spans="1:12" x14ac:dyDescent="0.2">
      <c r="A26" s="57" t="s">
        <v>192</v>
      </c>
    </row>
    <row r="27" spans="1:12" ht="36" customHeight="1" x14ac:dyDescent="0.2">
      <c r="A27" s="108" t="s">
        <v>205</v>
      </c>
      <c r="B27" s="108"/>
      <c r="C27" s="108"/>
      <c r="D27" s="108"/>
      <c r="E27" s="108"/>
      <c r="F27" s="108"/>
      <c r="G27" s="108"/>
      <c r="H27" s="108"/>
      <c r="I27" s="108"/>
      <c r="J27" s="108"/>
      <c r="K27" s="108"/>
      <c r="L27" s="108"/>
    </row>
    <row r="28" spans="1:12" ht="54" customHeight="1" x14ac:dyDescent="0.2">
      <c r="A28" s="108" t="s">
        <v>206</v>
      </c>
      <c r="B28" s="108"/>
      <c r="C28" s="108"/>
      <c r="D28" s="108"/>
      <c r="E28" s="108"/>
      <c r="F28" s="108"/>
      <c r="G28" s="108"/>
      <c r="H28" s="108"/>
      <c r="I28" s="108"/>
      <c r="J28" s="108"/>
      <c r="K28" s="108"/>
      <c r="L28" s="108"/>
    </row>
    <row r="29" spans="1:12" ht="27" customHeight="1" x14ac:dyDescent="0.2">
      <c r="A29" s="108" t="s">
        <v>207</v>
      </c>
      <c r="B29" s="108"/>
      <c r="C29" s="108"/>
      <c r="D29" s="108"/>
      <c r="E29" s="108"/>
      <c r="F29" s="108"/>
      <c r="G29" s="108"/>
      <c r="H29" s="108"/>
      <c r="I29" s="108"/>
      <c r="J29" s="108"/>
      <c r="K29" s="108"/>
      <c r="L29" s="108"/>
    </row>
    <row r="30" spans="1:12" x14ac:dyDescent="0.2">
      <c r="A30" s="57" t="s">
        <v>202</v>
      </c>
    </row>
    <row r="31" spans="1:12" ht="79.5" customHeight="1" x14ac:dyDescent="0.2">
      <c r="A31" s="108" t="s">
        <v>208</v>
      </c>
      <c r="B31" s="108"/>
      <c r="C31" s="108"/>
      <c r="D31" s="108"/>
      <c r="E31" s="108"/>
      <c r="F31" s="108"/>
      <c r="G31" s="108"/>
      <c r="H31" s="108"/>
      <c r="I31" s="108"/>
      <c r="J31" s="108"/>
      <c r="K31" s="108"/>
      <c r="L31" s="108"/>
    </row>
    <row r="32" spans="1:12" x14ac:dyDescent="0.2">
      <c r="A32" s="57" t="s">
        <v>193</v>
      </c>
    </row>
    <row r="33" spans="1:12" x14ac:dyDescent="0.2">
      <c r="A33" s="57" t="s">
        <v>203</v>
      </c>
    </row>
    <row r="34" spans="1:12" x14ac:dyDescent="0.2">
      <c r="A34" s="57" t="s">
        <v>194</v>
      </c>
    </row>
    <row r="35" spans="1:12" x14ac:dyDescent="0.2">
      <c r="A35" s="57" t="s">
        <v>195</v>
      </c>
    </row>
    <row r="36" spans="1:12" x14ac:dyDescent="0.2">
      <c r="A36" s="57" t="s">
        <v>201</v>
      </c>
    </row>
    <row r="37" spans="1:12" x14ac:dyDescent="0.2">
      <c r="A37" s="57" t="s">
        <v>204</v>
      </c>
    </row>
    <row r="38" spans="1:12" ht="39.75" customHeight="1" x14ac:dyDescent="0.2">
      <c r="A38" s="108" t="s">
        <v>210</v>
      </c>
      <c r="B38" s="108"/>
      <c r="C38" s="108"/>
      <c r="D38" s="108"/>
      <c r="E38" s="108"/>
      <c r="F38" s="108"/>
      <c r="G38" s="108"/>
      <c r="H38" s="108"/>
      <c r="I38" s="108"/>
      <c r="J38" s="108"/>
      <c r="K38" s="108"/>
      <c r="L38" s="108"/>
    </row>
    <row r="39" spans="1:12" x14ac:dyDescent="0.2">
      <c r="A39" s="57" t="s">
        <v>211</v>
      </c>
    </row>
    <row r="40" spans="1:12" x14ac:dyDescent="0.2">
      <c r="A40" s="57" t="s">
        <v>212</v>
      </c>
    </row>
  </sheetData>
  <mergeCells count="7">
    <mergeCell ref="A38:L38"/>
    <mergeCell ref="A22:B22"/>
    <mergeCell ref="A25:L25"/>
    <mergeCell ref="A28:L28"/>
    <mergeCell ref="A29:L29"/>
    <mergeCell ref="A31:L31"/>
    <mergeCell ref="A27:L2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zoomScaleNormal="100" workbookViewId="0">
      <pane xSplit="3" ySplit="16" topLeftCell="P17" activePane="bottomRight" state="frozen"/>
      <selection pane="topRight" activeCell="D1" sqref="D1"/>
      <selection pane="bottomLeft" activeCell="A17" sqref="A17"/>
      <selection pane="bottomRight" activeCell="W20" sqref="W20"/>
    </sheetView>
  </sheetViews>
  <sheetFormatPr defaultRowHeight="12.75" x14ac:dyDescent="0.2"/>
  <cols>
    <col min="1" max="1" width="3.140625" style="95" customWidth="1"/>
    <col min="2" max="2" width="39.85546875" style="57" customWidth="1"/>
    <col min="3" max="3" width="2.7109375" style="57" customWidth="1"/>
    <col min="4" max="4" width="8.42578125" style="57" bestFit="1" customWidth="1"/>
    <col min="5" max="5" width="26.7109375" style="57" customWidth="1"/>
    <col min="6" max="6" width="8.42578125" style="57" bestFit="1" customWidth="1"/>
    <col min="7" max="7" width="26.7109375" style="57" customWidth="1"/>
    <col min="8" max="8" width="8.42578125" style="57" bestFit="1" customWidth="1"/>
    <col min="9" max="9" width="26.7109375" style="57" customWidth="1"/>
    <col min="10" max="10" width="8.42578125" style="57" bestFit="1" customWidth="1"/>
    <col min="11" max="11" width="26.7109375" style="57" customWidth="1"/>
    <col min="12" max="12" width="8.42578125" style="57" bestFit="1" customWidth="1"/>
    <col min="13" max="13" width="26.7109375" style="57" customWidth="1"/>
    <col min="14" max="14" width="8.42578125" style="57" customWidth="1"/>
    <col min="15" max="15" width="26.7109375" style="57" customWidth="1"/>
    <col min="16" max="16" width="8.42578125" style="57" bestFit="1" customWidth="1"/>
    <col min="17" max="17" width="26.7109375" style="57" customWidth="1"/>
    <col min="18" max="18" width="8.42578125" style="57" bestFit="1" customWidth="1"/>
    <col min="19" max="19" width="26.7109375" style="57" customWidth="1"/>
    <col min="20" max="20" width="8.42578125" style="57" bestFit="1" customWidth="1"/>
    <col min="21" max="21" width="26.7109375" style="57" customWidth="1"/>
    <col min="22" max="22" width="8.42578125" style="57" bestFit="1" customWidth="1"/>
    <col min="23" max="23" width="26.7109375" style="57" customWidth="1"/>
    <col min="24" max="16384" width="9.140625" style="57"/>
  </cols>
  <sheetData>
    <row r="1" spans="1:23" ht="20.25" customHeight="1" x14ac:dyDescent="0.3">
      <c r="A1" s="55" t="s">
        <v>0</v>
      </c>
      <c r="B1" s="56"/>
      <c r="C1" s="56"/>
    </row>
    <row r="2" spans="1:23" ht="15.75" x14ac:dyDescent="0.25">
      <c r="A2" s="58" t="s">
        <v>1</v>
      </c>
      <c r="B2" s="56"/>
      <c r="C2" s="56"/>
    </row>
    <row r="3" spans="1:23" ht="15" x14ac:dyDescent="0.25">
      <c r="A3" s="142">
        <v>42185</v>
      </c>
      <c r="B3" s="142"/>
      <c r="C3" s="56"/>
    </row>
    <row r="4" spans="1:23" ht="13.5" thickBot="1" x14ac:dyDescent="0.25">
      <c r="A4" s="59"/>
      <c r="B4" s="56"/>
      <c r="C4" s="56"/>
    </row>
    <row r="5" spans="1:23" ht="15.75" customHeight="1" x14ac:dyDescent="0.2">
      <c r="A5" s="143" t="s">
        <v>2</v>
      </c>
      <c r="B5" s="144"/>
      <c r="C5" s="144"/>
      <c r="D5" s="144"/>
      <c r="E5" s="145"/>
    </row>
    <row r="6" spans="1:23" ht="12.75" customHeight="1" x14ac:dyDescent="0.2">
      <c r="A6" s="146" t="s">
        <v>3</v>
      </c>
      <c r="B6" s="147"/>
      <c r="C6" s="147"/>
      <c r="D6" s="147"/>
      <c r="E6" s="148"/>
    </row>
    <row r="7" spans="1:23" ht="12.75" customHeight="1" thickBot="1" x14ac:dyDescent="0.25">
      <c r="A7" s="149" t="s">
        <v>4</v>
      </c>
      <c r="B7" s="150"/>
      <c r="C7" s="150"/>
      <c r="D7" s="150"/>
      <c r="E7" s="151"/>
    </row>
    <row r="8" spans="1:23" s="60" customFormat="1" ht="27" customHeight="1" x14ac:dyDescent="0.2">
      <c r="A8" s="152" t="s">
        <v>5</v>
      </c>
      <c r="B8" s="153"/>
      <c r="C8" s="153"/>
      <c r="D8" s="153"/>
      <c r="E8" s="153"/>
      <c r="F8" s="153"/>
      <c r="G8" s="153"/>
      <c r="H8" s="153"/>
      <c r="I8" s="153"/>
      <c r="J8" s="153"/>
      <c r="K8" s="153"/>
      <c r="L8" s="153"/>
      <c r="M8" s="153"/>
      <c r="N8" s="153"/>
    </row>
    <row r="9" spans="1:23" s="63" customFormat="1" ht="12.75" customHeight="1" x14ac:dyDescent="0.2">
      <c r="A9" s="61" t="s">
        <v>6</v>
      </c>
      <c r="B9" s="61"/>
      <c r="C9" s="62"/>
      <c r="D9" s="62"/>
      <c r="E9" s="61"/>
      <c r="F9" s="61"/>
      <c r="G9" s="61"/>
      <c r="H9" s="61"/>
      <c r="I9" s="61"/>
      <c r="J9" s="61"/>
      <c r="K9" s="61"/>
      <c r="L9" s="61"/>
      <c r="M9" s="61"/>
      <c r="N9" s="61"/>
    </row>
    <row r="10" spans="1:23" s="63" customFormat="1" ht="12.75" customHeight="1" x14ac:dyDescent="0.2">
      <c r="A10" s="61" t="s">
        <v>7</v>
      </c>
      <c r="B10" s="61"/>
      <c r="C10" s="62"/>
      <c r="D10" s="62"/>
      <c r="E10" s="61"/>
      <c r="F10" s="61"/>
      <c r="G10" s="61"/>
      <c r="H10" s="61"/>
      <c r="I10" s="61"/>
      <c r="J10" s="61"/>
      <c r="K10" s="61"/>
      <c r="L10" s="61"/>
      <c r="M10" s="61"/>
      <c r="N10" s="61"/>
    </row>
    <row r="11" spans="1:23" s="63" customFormat="1" ht="12.75" customHeight="1" x14ac:dyDescent="0.2">
      <c r="A11" s="61" t="s">
        <v>8</v>
      </c>
      <c r="B11" s="61"/>
      <c r="C11" s="62"/>
      <c r="D11" s="62"/>
      <c r="E11" s="61"/>
      <c r="F11" s="61"/>
      <c r="G11" s="61"/>
      <c r="H11" s="61"/>
      <c r="I11" s="61"/>
      <c r="J11" s="61"/>
      <c r="K11" s="61"/>
      <c r="L11" s="61"/>
      <c r="M11" s="61"/>
      <c r="N11" s="61"/>
    </row>
    <row r="12" spans="1:23" s="60" customFormat="1" ht="12.75" customHeight="1" x14ac:dyDescent="0.2">
      <c r="A12" s="61" t="s">
        <v>9</v>
      </c>
      <c r="B12" s="61"/>
      <c r="C12" s="62"/>
      <c r="D12" s="62"/>
      <c r="E12" s="61"/>
      <c r="F12" s="61"/>
      <c r="G12" s="61"/>
      <c r="H12" s="61"/>
      <c r="I12" s="61"/>
      <c r="J12" s="61"/>
      <c r="K12" s="61"/>
      <c r="L12" s="61"/>
      <c r="M12" s="61"/>
      <c r="N12" s="61"/>
    </row>
    <row r="13" spans="1:23" s="60" customFormat="1" ht="12.75" customHeight="1" x14ac:dyDescent="0.2">
      <c r="A13" s="61" t="s">
        <v>10</v>
      </c>
      <c r="B13" s="61"/>
      <c r="C13" s="62"/>
      <c r="D13" s="62"/>
      <c r="E13" s="61"/>
      <c r="F13" s="61"/>
      <c r="G13" s="61"/>
      <c r="H13" s="61"/>
      <c r="I13" s="61"/>
      <c r="J13" s="61"/>
      <c r="K13" s="61"/>
      <c r="L13" s="61"/>
      <c r="M13" s="61"/>
      <c r="N13" s="61"/>
    </row>
    <row r="14" spans="1:23" s="63" customFormat="1" ht="13.5" customHeight="1" x14ac:dyDescent="0.2">
      <c r="B14" s="64"/>
      <c r="C14" s="64"/>
      <c r="D14" s="64"/>
      <c r="E14" s="64"/>
      <c r="F14" s="64"/>
      <c r="G14" s="64"/>
      <c r="H14" s="64"/>
      <c r="I14" s="64"/>
      <c r="J14" s="64"/>
      <c r="K14" s="64"/>
      <c r="L14" s="64"/>
      <c r="M14" s="64"/>
      <c r="N14" s="64"/>
    </row>
    <row r="15" spans="1:23" s="60" customFormat="1" ht="15.75" customHeight="1" thickBot="1" x14ac:dyDescent="0.3">
      <c r="A15" s="136" t="s">
        <v>11</v>
      </c>
      <c r="B15" s="137"/>
      <c r="C15" s="138"/>
      <c r="D15" s="139" t="s">
        <v>12</v>
      </c>
      <c r="E15" s="140"/>
      <c r="F15" s="140"/>
      <c r="G15" s="140"/>
      <c r="H15" s="140"/>
      <c r="I15" s="140"/>
      <c r="J15" s="140"/>
      <c r="K15" s="140"/>
      <c r="L15" s="140"/>
      <c r="M15" s="140"/>
      <c r="N15" s="140"/>
      <c r="O15" s="140"/>
      <c r="P15" s="140"/>
      <c r="Q15" s="140"/>
      <c r="R15" s="140"/>
      <c r="S15" s="140"/>
      <c r="T15" s="140"/>
      <c r="U15" s="140"/>
      <c r="V15" s="140"/>
      <c r="W15" s="141"/>
    </row>
    <row r="16" spans="1:23" s="60" customFormat="1" ht="32.25" customHeight="1" x14ac:dyDescent="0.2">
      <c r="A16" s="65"/>
      <c r="B16" s="66" t="s">
        <v>13</v>
      </c>
      <c r="C16" s="67"/>
      <c r="D16" s="134" t="s">
        <v>14</v>
      </c>
      <c r="E16" s="135"/>
      <c r="F16" s="134" t="s">
        <v>15</v>
      </c>
      <c r="G16" s="135"/>
      <c r="H16" s="134" t="s">
        <v>16</v>
      </c>
      <c r="I16" s="135"/>
      <c r="J16" s="134" t="s">
        <v>17</v>
      </c>
      <c r="K16" s="135"/>
      <c r="L16" s="134" t="s">
        <v>18</v>
      </c>
      <c r="M16" s="135"/>
      <c r="N16" s="134" t="s">
        <v>19</v>
      </c>
      <c r="O16" s="135"/>
      <c r="P16" s="134" t="s">
        <v>20</v>
      </c>
      <c r="Q16" s="135"/>
      <c r="R16" s="134" t="s">
        <v>21</v>
      </c>
      <c r="S16" s="135"/>
      <c r="T16" s="134" t="s">
        <v>22</v>
      </c>
      <c r="U16" s="135"/>
      <c r="V16" s="134" t="s">
        <v>23</v>
      </c>
      <c r="W16" s="135"/>
    </row>
    <row r="17" spans="1:25" s="60" customFormat="1" ht="32.25" customHeight="1" x14ac:dyDescent="0.2">
      <c r="A17" s="68"/>
      <c r="B17" s="69" t="s">
        <v>24</v>
      </c>
      <c r="C17" s="70"/>
      <c r="D17" s="71" t="s">
        <v>25</v>
      </c>
      <c r="E17" s="72" t="s">
        <v>26</v>
      </c>
      <c r="F17" s="71" t="s">
        <v>25</v>
      </c>
      <c r="G17" s="72" t="s">
        <v>26</v>
      </c>
      <c r="H17" s="71" t="s">
        <v>25</v>
      </c>
      <c r="I17" s="72" t="s">
        <v>26</v>
      </c>
      <c r="J17" s="71" t="s">
        <v>25</v>
      </c>
      <c r="K17" s="72" t="s">
        <v>26</v>
      </c>
      <c r="L17" s="71" t="s">
        <v>25</v>
      </c>
      <c r="M17" s="72" t="s">
        <v>26</v>
      </c>
      <c r="N17" s="71" t="s">
        <v>25</v>
      </c>
      <c r="O17" s="72" t="s">
        <v>26</v>
      </c>
      <c r="P17" s="71" t="s">
        <v>25</v>
      </c>
      <c r="Q17" s="72" t="s">
        <v>26</v>
      </c>
      <c r="R17" s="71" t="s">
        <v>25</v>
      </c>
      <c r="S17" s="72" t="s">
        <v>26</v>
      </c>
      <c r="T17" s="71" t="s">
        <v>25</v>
      </c>
      <c r="U17" s="72" t="s">
        <v>26</v>
      </c>
      <c r="V17" s="71" t="s">
        <v>25</v>
      </c>
      <c r="W17" s="72" t="s">
        <v>26</v>
      </c>
    </row>
    <row r="18" spans="1:25" s="60" customFormat="1" ht="30" customHeight="1" x14ac:dyDescent="0.2">
      <c r="A18" s="73" t="s">
        <v>27</v>
      </c>
      <c r="B18" s="74" t="s">
        <v>28</v>
      </c>
      <c r="C18" s="75"/>
      <c r="D18" s="76"/>
      <c r="E18" s="77"/>
      <c r="F18" s="76"/>
      <c r="G18" s="77"/>
      <c r="H18" s="76"/>
      <c r="I18" s="78"/>
      <c r="J18" s="76"/>
      <c r="K18" s="77"/>
      <c r="L18" s="76">
        <v>4</v>
      </c>
      <c r="M18" s="77"/>
      <c r="N18" s="76">
        <v>0</v>
      </c>
      <c r="O18" s="77"/>
      <c r="P18" s="76">
        <v>3</v>
      </c>
      <c r="Q18" s="77"/>
      <c r="R18" s="76"/>
      <c r="S18" s="77"/>
      <c r="T18" s="76"/>
      <c r="U18" s="77"/>
      <c r="V18" s="76"/>
      <c r="W18" s="77"/>
    </row>
    <row r="19" spans="1:25" s="60" customFormat="1" ht="30" customHeight="1" x14ac:dyDescent="0.2">
      <c r="A19" s="79" t="s">
        <v>29</v>
      </c>
      <c r="B19" s="80" t="s">
        <v>30</v>
      </c>
      <c r="C19" s="81"/>
      <c r="D19" s="76"/>
      <c r="E19" s="82"/>
      <c r="F19" s="76"/>
      <c r="G19" s="82"/>
      <c r="H19" s="76"/>
      <c r="I19" s="83"/>
      <c r="J19" s="76"/>
      <c r="K19" s="82"/>
      <c r="L19" s="76">
        <v>3</v>
      </c>
      <c r="M19" s="82"/>
      <c r="N19" s="76">
        <v>0</v>
      </c>
      <c r="O19" s="82"/>
      <c r="P19" s="76">
        <v>4</v>
      </c>
      <c r="Q19" s="82"/>
      <c r="R19" s="76"/>
      <c r="S19" s="82"/>
      <c r="T19" s="76"/>
      <c r="U19" s="82"/>
      <c r="V19" s="76"/>
      <c r="W19" s="82"/>
    </row>
    <row r="20" spans="1:25" s="60" customFormat="1" ht="30" customHeight="1" x14ac:dyDescent="0.2">
      <c r="A20" s="73" t="s">
        <v>36</v>
      </c>
      <c r="B20" s="80" t="s">
        <v>37</v>
      </c>
      <c r="C20" s="81"/>
      <c r="D20" s="76"/>
      <c r="E20" s="82"/>
      <c r="F20" s="76"/>
      <c r="G20" s="82"/>
      <c r="H20" s="76"/>
      <c r="I20" s="83"/>
      <c r="J20" s="76"/>
      <c r="K20" s="82"/>
      <c r="L20" s="76">
        <v>4</v>
      </c>
      <c r="M20" s="82" t="s">
        <v>161</v>
      </c>
      <c r="N20" s="76">
        <v>0</v>
      </c>
      <c r="O20" s="82"/>
      <c r="P20" s="76">
        <v>3</v>
      </c>
      <c r="Q20" s="82"/>
      <c r="R20" s="76"/>
      <c r="S20" s="82"/>
      <c r="T20" s="76"/>
      <c r="U20" s="82"/>
      <c r="V20" s="76"/>
      <c r="W20" s="82"/>
    </row>
    <row r="21" spans="1:25" s="60" customFormat="1" ht="30" customHeight="1" x14ac:dyDescent="0.2">
      <c r="A21" s="79" t="s">
        <v>44</v>
      </c>
      <c r="B21" s="80" t="s">
        <v>45</v>
      </c>
      <c r="C21" s="81"/>
      <c r="D21" s="76"/>
      <c r="E21" s="82"/>
      <c r="F21" s="76"/>
      <c r="G21" s="82"/>
      <c r="H21" s="76"/>
      <c r="I21" s="83"/>
      <c r="J21" s="76"/>
      <c r="K21" s="82"/>
      <c r="L21" s="76">
        <v>3</v>
      </c>
      <c r="M21" s="82"/>
      <c r="N21" s="76">
        <v>0</v>
      </c>
      <c r="O21" s="82"/>
      <c r="P21" s="76">
        <v>3</v>
      </c>
      <c r="Q21" s="82"/>
      <c r="R21" s="76"/>
      <c r="S21" s="82"/>
      <c r="T21" s="76"/>
      <c r="U21" s="82"/>
      <c r="V21" s="76"/>
      <c r="W21" s="82"/>
    </row>
    <row r="22" spans="1:25" s="60" customFormat="1" ht="30" customHeight="1" x14ac:dyDescent="0.2">
      <c r="A22" s="73" t="s">
        <v>49</v>
      </c>
      <c r="B22" s="80" t="s">
        <v>50</v>
      </c>
      <c r="C22" s="81"/>
      <c r="D22" s="76"/>
      <c r="E22" s="82"/>
      <c r="F22" s="76"/>
      <c r="G22" s="82"/>
      <c r="H22" s="76"/>
      <c r="I22" s="83"/>
      <c r="J22" s="76"/>
      <c r="K22" s="82"/>
      <c r="L22" s="76">
        <v>4</v>
      </c>
      <c r="M22" s="82"/>
      <c r="N22" s="76">
        <v>0</v>
      </c>
      <c r="O22" s="82"/>
      <c r="P22" s="76">
        <v>3</v>
      </c>
      <c r="Q22" s="82"/>
      <c r="R22" s="76"/>
      <c r="S22" s="82"/>
      <c r="T22" s="76"/>
      <c r="U22" s="82"/>
      <c r="V22" s="76"/>
      <c r="W22" s="82"/>
    </row>
    <row r="23" spans="1:25" s="60" customFormat="1" ht="30" customHeight="1" x14ac:dyDescent="0.2">
      <c r="A23" s="79" t="s">
        <v>59</v>
      </c>
      <c r="B23" s="80" t="s">
        <v>60</v>
      </c>
      <c r="C23" s="81"/>
      <c r="D23" s="76"/>
      <c r="E23" s="82"/>
      <c r="F23" s="76"/>
      <c r="G23" s="82"/>
      <c r="H23" s="76"/>
      <c r="I23" s="83"/>
      <c r="J23" s="76"/>
      <c r="K23" s="82"/>
      <c r="L23" s="76">
        <v>3</v>
      </c>
      <c r="M23" s="82"/>
      <c r="N23" s="76">
        <v>0</v>
      </c>
      <c r="O23" s="82"/>
      <c r="P23" s="76">
        <v>3</v>
      </c>
      <c r="Q23" s="82"/>
      <c r="R23" s="76"/>
      <c r="S23" s="82"/>
      <c r="T23" s="76"/>
      <c r="U23" s="82"/>
      <c r="V23" s="76"/>
      <c r="W23" s="82"/>
    </row>
    <row r="24" spans="1:25" s="63" customFormat="1" ht="13.5" thickBot="1" x14ac:dyDescent="0.25">
      <c r="A24" s="84"/>
      <c r="B24" s="85" t="s">
        <v>66</v>
      </c>
      <c r="C24" s="86"/>
      <c r="D24" s="87">
        <f>(SUM(D18:D23)/24)*100</f>
        <v>0</v>
      </c>
      <c r="E24" s="88"/>
      <c r="F24" s="87">
        <f t="shared" ref="F24:V24" si="0">(SUM(F18:F23)/24)*100</f>
        <v>0</v>
      </c>
      <c r="G24" s="88"/>
      <c r="H24" s="87">
        <f t="shared" si="0"/>
        <v>0</v>
      </c>
      <c r="I24" s="88"/>
      <c r="J24" s="87">
        <f t="shared" si="0"/>
        <v>0</v>
      </c>
      <c r="K24" s="88"/>
      <c r="L24" s="87">
        <f t="shared" si="0"/>
        <v>87.5</v>
      </c>
      <c r="M24" s="88"/>
      <c r="N24" s="87">
        <f t="shared" si="0"/>
        <v>0</v>
      </c>
      <c r="O24" s="88"/>
      <c r="P24" s="87">
        <f t="shared" si="0"/>
        <v>79.166666666666657</v>
      </c>
      <c r="Q24" s="88"/>
      <c r="R24" s="87">
        <f t="shared" si="0"/>
        <v>0</v>
      </c>
      <c r="S24" s="88"/>
      <c r="T24" s="87">
        <f t="shared" si="0"/>
        <v>0</v>
      </c>
      <c r="U24" s="88"/>
      <c r="V24" s="87">
        <f t="shared" si="0"/>
        <v>0</v>
      </c>
      <c r="W24" s="88"/>
      <c r="X24" s="89">
        <f>(SUM(V24,T24,R24,P24,N24,L24,J24,H24,F24,D24)/1000)*100</f>
        <v>16.666666666666664</v>
      </c>
      <c r="Y24" s="90" t="s">
        <v>67</v>
      </c>
    </row>
    <row r="25" spans="1:25" s="94" customFormat="1" x14ac:dyDescent="0.2">
      <c r="A25" s="91"/>
      <c r="B25" s="92"/>
      <c r="C25" s="86"/>
      <c r="D25" s="93"/>
      <c r="E25" s="93"/>
      <c r="F25" s="93"/>
      <c r="G25" s="93"/>
      <c r="H25" s="93"/>
      <c r="I25" s="93"/>
      <c r="J25" s="93"/>
      <c r="K25" s="93"/>
      <c r="L25" s="93"/>
      <c r="M25" s="93"/>
      <c r="N25" s="93"/>
    </row>
  </sheetData>
  <mergeCells count="17">
    <mergeCell ref="A15:C15"/>
    <mergeCell ref="D15:W15"/>
    <mergeCell ref="A3:B3"/>
    <mergeCell ref="A5:E5"/>
    <mergeCell ref="A6:E6"/>
    <mergeCell ref="A7:E7"/>
    <mergeCell ref="A8:N8"/>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42"/>
  <sheetViews>
    <sheetView showGridLines="0" topLeftCell="A13" zoomScaleNormal="100" workbookViewId="0">
      <selection activeCell="Q20" sqref="Q20"/>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customWidth="1"/>
    <col min="7" max="7" width="26.7109375" customWidth="1"/>
    <col min="8" max="8" width="8.42578125" bestFit="1" customWidth="1"/>
    <col min="9" max="9" width="26.7109375" customWidth="1"/>
    <col min="10" max="10" width="8.42578125" customWidth="1"/>
    <col min="11" max="11" width="26.7109375" customWidth="1"/>
    <col min="12" max="12" width="8.42578125" customWidth="1"/>
    <col min="13" max="13" width="26.7109375" customWidth="1"/>
    <col min="14" max="14" width="8.42578125" customWidth="1"/>
    <col min="15" max="15" width="26.7109375" customWidth="1"/>
    <col min="16" max="16" width="8.42578125"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100" t="s">
        <v>6</v>
      </c>
      <c r="B9" s="100"/>
      <c r="C9" s="7"/>
      <c r="D9" s="7"/>
      <c r="E9" s="100"/>
      <c r="F9" s="100"/>
      <c r="G9" s="100"/>
      <c r="H9" s="100"/>
      <c r="I9" s="100"/>
      <c r="J9" s="100"/>
      <c r="K9" s="100"/>
      <c r="L9" s="100"/>
      <c r="M9" s="100"/>
      <c r="N9" s="100"/>
    </row>
    <row r="10" spans="1:23" s="8" customFormat="1" ht="12.75" customHeight="1" x14ac:dyDescent="0.2">
      <c r="A10" s="100" t="s">
        <v>7</v>
      </c>
      <c r="B10" s="100"/>
      <c r="C10" s="7"/>
      <c r="D10" s="7"/>
      <c r="E10" s="100"/>
      <c r="F10" s="100"/>
      <c r="G10" s="100"/>
      <c r="H10" s="100"/>
      <c r="I10" s="100"/>
      <c r="J10" s="100"/>
      <c r="K10" s="100"/>
      <c r="L10" s="100"/>
      <c r="M10" s="100"/>
      <c r="N10" s="100"/>
    </row>
    <row r="11" spans="1:23" s="8" customFormat="1" ht="12.75" customHeight="1" x14ac:dyDescent="0.2">
      <c r="A11" s="100" t="s">
        <v>8</v>
      </c>
      <c r="B11" s="100"/>
      <c r="C11" s="7"/>
      <c r="D11" s="7"/>
      <c r="E11" s="100"/>
      <c r="F11" s="100"/>
      <c r="G11" s="100"/>
      <c r="H11" s="100"/>
      <c r="I11" s="100"/>
      <c r="J11" s="100"/>
      <c r="K11" s="100"/>
      <c r="L11" s="100"/>
      <c r="M11" s="100"/>
      <c r="N11" s="100"/>
    </row>
    <row r="12" spans="1:23" s="5" customFormat="1" ht="12.75" customHeight="1" x14ac:dyDescent="0.2">
      <c r="A12" s="100" t="s">
        <v>9</v>
      </c>
      <c r="B12" s="100"/>
      <c r="C12" s="7"/>
      <c r="D12" s="7"/>
      <c r="E12" s="100"/>
      <c r="F12" s="100"/>
      <c r="G12" s="100"/>
      <c r="H12" s="100"/>
      <c r="I12" s="100"/>
      <c r="J12" s="100"/>
      <c r="K12" s="100"/>
      <c r="L12" s="100"/>
      <c r="M12" s="100"/>
      <c r="N12" s="100"/>
    </row>
    <row r="13" spans="1:23" s="5" customFormat="1" ht="12.75" customHeight="1" x14ac:dyDescent="0.2">
      <c r="A13" s="100" t="s">
        <v>10</v>
      </c>
      <c r="B13" s="100"/>
      <c r="C13" s="7"/>
      <c r="D13" s="7"/>
      <c r="E13" s="100"/>
      <c r="F13" s="100"/>
      <c r="G13" s="100"/>
      <c r="H13" s="100"/>
      <c r="I13" s="100"/>
      <c r="J13" s="100"/>
      <c r="K13" s="100"/>
      <c r="L13" s="100"/>
      <c r="M13" s="100"/>
      <c r="N13" s="100"/>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4</v>
      </c>
      <c r="E18" s="42"/>
      <c r="F18" s="21">
        <v>4</v>
      </c>
      <c r="G18" s="42"/>
      <c r="H18" s="21">
        <v>4</v>
      </c>
      <c r="I18" s="43"/>
      <c r="J18" s="21">
        <v>4</v>
      </c>
      <c r="K18" s="42"/>
      <c r="L18" s="21"/>
      <c r="M18" s="42"/>
      <c r="N18" s="21"/>
      <c r="O18" s="42"/>
      <c r="P18" s="21"/>
      <c r="Q18" s="42"/>
      <c r="R18" s="21">
        <v>4</v>
      </c>
      <c r="S18" s="42"/>
      <c r="T18" s="21"/>
      <c r="V18" s="21">
        <v>4</v>
      </c>
      <c r="W18" s="42"/>
    </row>
    <row r="19" spans="1:25" s="5" customFormat="1" ht="30" customHeight="1" x14ac:dyDescent="0.2">
      <c r="A19" s="24" t="s">
        <v>29</v>
      </c>
      <c r="B19" s="25" t="s">
        <v>30</v>
      </c>
      <c r="C19" s="26"/>
      <c r="D19" s="21">
        <v>4</v>
      </c>
      <c r="E19" s="44"/>
      <c r="F19" s="21">
        <v>4</v>
      </c>
      <c r="G19" s="44"/>
      <c r="H19" s="21">
        <v>4</v>
      </c>
      <c r="I19" s="45"/>
      <c r="J19" s="21">
        <v>4</v>
      </c>
      <c r="K19" s="44"/>
      <c r="L19" s="21"/>
      <c r="M19" s="44"/>
      <c r="N19" s="21"/>
      <c r="O19" s="44"/>
      <c r="P19" s="21"/>
      <c r="Q19" s="44"/>
      <c r="R19" s="21">
        <v>4</v>
      </c>
      <c r="S19" s="44"/>
      <c r="T19" s="21"/>
      <c r="U19" s="44"/>
      <c r="V19" s="21">
        <v>4</v>
      </c>
      <c r="W19" s="44"/>
    </row>
    <row r="20" spans="1:25" s="5" customFormat="1" ht="30" customHeight="1" x14ac:dyDescent="0.2">
      <c r="A20" s="18" t="s">
        <v>36</v>
      </c>
      <c r="B20" s="25" t="s">
        <v>37</v>
      </c>
      <c r="C20" s="26"/>
      <c r="D20" s="21">
        <v>4</v>
      </c>
      <c r="E20" s="44"/>
      <c r="F20" s="21">
        <v>4</v>
      </c>
      <c r="G20" s="44"/>
      <c r="H20" s="21">
        <v>4</v>
      </c>
      <c r="I20" s="45"/>
      <c r="J20" s="21">
        <v>4</v>
      </c>
      <c r="K20" s="44"/>
      <c r="L20" s="21"/>
      <c r="M20" s="44"/>
      <c r="N20" s="21"/>
      <c r="O20" s="44"/>
      <c r="P20" s="21"/>
      <c r="Q20" s="44"/>
      <c r="R20" s="21">
        <v>4</v>
      </c>
      <c r="S20" s="44"/>
      <c r="T20" s="21"/>
      <c r="U20" s="44"/>
      <c r="V20" s="21">
        <v>4</v>
      </c>
      <c r="W20" s="44"/>
    </row>
    <row r="21" spans="1:25" s="5" customFormat="1" ht="51" x14ac:dyDescent="0.2">
      <c r="A21" s="24" t="s">
        <v>44</v>
      </c>
      <c r="B21" s="25" t="s">
        <v>45</v>
      </c>
      <c r="C21" s="26"/>
      <c r="D21" s="21">
        <v>4</v>
      </c>
      <c r="E21" s="44" t="s">
        <v>196</v>
      </c>
      <c r="F21" s="21">
        <v>3</v>
      </c>
      <c r="G21" s="44" t="s">
        <v>197</v>
      </c>
      <c r="H21" s="21">
        <v>4</v>
      </c>
      <c r="I21" s="45"/>
      <c r="J21" s="21">
        <v>3</v>
      </c>
      <c r="K21" s="101" t="s">
        <v>198</v>
      </c>
      <c r="L21" s="21"/>
      <c r="M21" s="44"/>
      <c r="N21" s="21"/>
      <c r="O21" s="44"/>
      <c r="P21" s="21"/>
      <c r="Q21" s="44"/>
      <c r="R21" s="21">
        <v>4</v>
      </c>
      <c r="S21" s="44"/>
      <c r="T21" s="21"/>
      <c r="U21" s="44"/>
      <c r="V21" s="21">
        <v>4</v>
      </c>
      <c r="W21" s="44" t="s">
        <v>199</v>
      </c>
    </row>
    <row r="22" spans="1:25" s="5" customFormat="1" ht="30" customHeight="1" x14ac:dyDescent="0.2">
      <c r="A22" s="18" t="s">
        <v>49</v>
      </c>
      <c r="B22" s="25" t="s">
        <v>50</v>
      </c>
      <c r="C22" s="26"/>
      <c r="D22" s="21">
        <v>4</v>
      </c>
      <c r="E22" s="44" t="s">
        <v>200</v>
      </c>
      <c r="F22" s="21">
        <v>4</v>
      </c>
      <c r="G22" s="44"/>
      <c r="H22" s="21">
        <v>4</v>
      </c>
      <c r="I22" s="45"/>
      <c r="J22" s="21">
        <v>4</v>
      </c>
      <c r="K22" s="44"/>
      <c r="L22" s="21"/>
      <c r="M22" s="44"/>
      <c r="N22" s="21"/>
      <c r="O22" s="44"/>
      <c r="P22" s="21"/>
      <c r="Q22" s="44"/>
      <c r="R22" s="21">
        <v>4</v>
      </c>
      <c r="S22" s="44"/>
      <c r="T22" s="21"/>
      <c r="U22" s="44"/>
      <c r="V22" s="21">
        <v>4</v>
      </c>
      <c r="W22" s="44"/>
    </row>
    <row r="23" spans="1:25" s="5" customFormat="1" ht="30" customHeight="1" x14ac:dyDescent="0.2">
      <c r="A23" s="24" t="s">
        <v>59</v>
      </c>
      <c r="B23" s="25" t="s">
        <v>60</v>
      </c>
      <c r="C23" s="26"/>
      <c r="D23" s="21">
        <v>4</v>
      </c>
      <c r="E23" s="44"/>
      <c r="F23" s="21">
        <v>4</v>
      </c>
      <c r="G23" s="44"/>
      <c r="H23" s="21">
        <v>4</v>
      </c>
      <c r="I23" s="45"/>
      <c r="J23" s="21">
        <v>4</v>
      </c>
      <c r="K23" s="44"/>
      <c r="L23" s="21"/>
      <c r="M23" s="44"/>
      <c r="N23" s="21"/>
      <c r="O23" s="44"/>
      <c r="P23" s="21"/>
      <c r="Q23" s="44"/>
      <c r="R23" s="21">
        <v>4</v>
      </c>
      <c r="S23" s="44"/>
      <c r="T23" s="21"/>
      <c r="U23" s="44"/>
      <c r="V23" s="21">
        <v>4</v>
      </c>
      <c r="W23" s="44"/>
    </row>
    <row r="24" spans="1:25" s="8" customFormat="1" ht="13.5" thickBot="1" x14ac:dyDescent="0.25">
      <c r="A24" s="29"/>
      <c r="B24" s="30" t="s">
        <v>66</v>
      </c>
      <c r="C24" s="31"/>
      <c r="D24" s="32">
        <f>(SUM(D18:D23)/24)*100</f>
        <v>100</v>
      </c>
      <c r="E24" s="33"/>
      <c r="F24" s="32">
        <f t="shared" ref="F24:V24" si="0">(SUM(F18:F23)/24)*100</f>
        <v>95.833333333333343</v>
      </c>
      <c r="G24" s="33"/>
      <c r="H24" s="32">
        <f t="shared" si="0"/>
        <v>100</v>
      </c>
      <c r="I24" s="33"/>
      <c r="J24" s="32">
        <f t="shared" si="0"/>
        <v>95.833333333333343</v>
      </c>
      <c r="K24" s="33"/>
      <c r="L24" s="32">
        <f t="shared" si="0"/>
        <v>0</v>
      </c>
      <c r="M24" s="33"/>
      <c r="N24" s="32">
        <f t="shared" si="0"/>
        <v>0</v>
      </c>
      <c r="O24" s="33"/>
      <c r="P24" s="32">
        <f t="shared" si="0"/>
        <v>0</v>
      </c>
      <c r="Q24" s="33"/>
      <c r="R24" s="32">
        <f t="shared" si="0"/>
        <v>100</v>
      </c>
      <c r="S24" s="33"/>
      <c r="T24" s="32">
        <f t="shared" si="0"/>
        <v>0</v>
      </c>
      <c r="U24" s="33"/>
      <c r="V24" s="32">
        <f t="shared" si="0"/>
        <v>100</v>
      </c>
      <c r="W24" s="33"/>
      <c r="X24" s="34">
        <f>(SUM(V24,T24,R24,P24,N24,L24,J24,H24,F24,D24)/1000)*100</f>
        <v>59.166666666666679</v>
      </c>
      <c r="Y24" s="35" t="s">
        <v>67</v>
      </c>
    </row>
    <row r="25" spans="1:25" s="39" customFormat="1" x14ac:dyDescent="0.2">
      <c r="A25" s="36"/>
      <c r="B25" s="37"/>
      <c r="C25" s="31"/>
      <c r="D25" s="38"/>
      <c r="E25" s="38"/>
      <c r="F25" s="38"/>
      <c r="G25" s="38"/>
      <c r="H25" s="38"/>
      <c r="I25" s="38"/>
      <c r="J25" s="38"/>
      <c r="K25" s="38"/>
      <c r="L25" s="38"/>
      <c r="M25" s="38"/>
      <c r="N25" s="38"/>
    </row>
    <row r="27" spans="1:25" x14ac:dyDescent="0.2">
      <c r="M27" s="101"/>
      <c r="O27" s="101"/>
    </row>
    <row r="28" spans="1:25" ht="15" x14ac:dyDescent="0.2">
      <c r="B28" s="102"/>
      <c r="G28" s="103"/>
      <c r="K28" s="101"/>
      <c r="O28" s="103"/>
      <c r="S28" s="101"/>
      <c r="U28" s="42"/>
      <c r="W28" s="103"/>
    </row>
    <row r="29" spans="1:25" ht="15" x14ac:dyDescent="0.2">
      <c r="B29" s="102"/>
      <c r="G29" s="103"/>
      <c r="K29" s="101"/>
      <c r="S29" s="101"/>
      <c r="W29" s="103"/>
    </row>
    <row r="30" spans="1:25" ht="15" x14ac:dyDescent="0.2">
      <c r="B30" s="102"/>
      <c r="G30" s="103"/>
      <c r="K30" s="101"/>
      <c r="S30" s="104"/>
      <c r="U30" s="103"/>
      <c r="W30" s="103"/>
    </row>
    <row r="31" spans="1:25" ht="15" x14ac:dyDescent="0.2">
      <c r="B31" s="105"/>
      <c r="G31" s="103"/>
      <c r="K31" s="106"/>
      <c r="S31" s="101"/>
    </row>
    <row r="32" spans="1:25" ht="15" x14ac:dyDescent="0.2">
      <c r="B32" s="105"/>
      <c r="G32" s="103"/>
      <c r="K32" s="101"/>
      <c r="S32" s="101"/>
    </row>
    <row r="33" spans="2:19" ht="15" x14ac:dyDescent="0.2">
      <c r="B33" s="105"/>
      <c r="S33" s="101"/>
    </row>
    <row r="34" spans="2:19" x14ac:dyDescent="0.2">
      <c r="B34" s="101"/>
      <c r="S34" s="101"/>
    </row>
    <row r="35" spans="2:19" x14ac:dyDescent="0.2">
      <c r="B35" s="101"/>
      <c r="S35" s="101"/>
    </row>
    <row r="36" spans="2:19" ht="15" x14ac:dyDescent="0.2">
      <c r="B36" s="105"/>
      <c r="M36" s="8"/>
    </row>
    <row r="37" spans="2:19" x14ac:dyDescent="0.2">
      <c r="B37" s="101"/>
      <c r="M37" s="8"/>
    </row>
    <row r="38" spans="2:19" x14ac:dyDescent="0.2">
      <c r="B38" s="101"/>
      <c r="M38" s="8"/>
    </row>
    <row r="39" spans="2:19" x14ac:dyDescent="0.2">
      <c r="M39" s="8"/>
    </row>
    <row r="40" spans="2:19" x14ac:dyDescent="0.2">
      <c r="M40" s="8"/>
    </row>
    <row r="41" spans="2:19" x14ac:dyDescent="0.2">
      <c r="M41" s="8"/>
    </row>
    <row r="42" spans="2:19" x14ac:dyDescent="0.2">
      <c r="M42" s="8"/>
    </row>
  </sheetData>
  <mergeCells count="17">
    <mergeCell ref="A15:C15"/>
    <mergeCell ref="D15:W15"/>
    <mergeCell ref="A3:B3"/>
    <mergeCell ref="A5:E5"/>
    <mergeCell ref="A6:E6"/>
    <mergeCell ref="A7:E7"/>
    <mergeCell ref="A8:N8"/>
    <mergeCell ref="P16:Q16"/>
    <mergeCell ref="R16:S16"/>
    <mergeCell ref="T16:U16"/>
    <mergeCell ref="V16:W16"/>
    <mergeCell ref="D16:E16"/>
    <mergeCell ref="F16:G16"/>
    <mergeCell ref="H16:I16"/>
    <mergeCell ref="J16:K16"/>
    <mergeCell ref="L16:M16"/>
    <mergeCell ref="N16:O16"/>
  </mergeCells>
  <pageMargins left="0.5" right="0.5" top="0.75" bottom="0.75" header="0.23" footer="0.17"/>
  <pageSetup orientation="landscape"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promptTitle="Demo Ranking">
          <x14:formula1>
            <xm:f>[1]Sheet3!#REF!</xm:f>
          </x14:formula1>
          <xm:sqref>D18:D23 F18:F23 H18:H23 J18:J23 L18:L23 N18:N23 P18:P23 R18:R23 T18:T23 V18:V23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B10" zoomScaleNormal="100" workbookViewId="0">
      <selection activeCell="B21" sqref="B21"/>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54" t="s">
        <v>6</v>
      </c>
      <c r="B9" s="54"/>
      <c r="C9" s="7"/>
      <c r="D9" s="7"/>
      <c r="E9" s="54"/>
      <c r="F9" s="54"/>
      <c r="G9" s="54"/>
      <c r="H9" s="54"/>
      <c r="I9" s="54"/>
      <c r="J9" s="54"/>
      <c r="K9" s="54"/>
      <c r="L9" s="54"/>
      <c r="M9" s="54"/>
      <c r="N9" s="54"/>
    </row>
    <row r="10" spans="1:23" s="8" customFormat="1" ht="12.75" customHeight="1" x14ac:dyDescent="0.2">
      <c r="A10" s="54" t="s">
        <v>7</v>
      </c>
      <c r="B10" s="54"/>
      <c r="C10" s="7"/>
      <c r="D10" s="7"/>
      <c r="E10" s="54"/>
      <c r="F10" s="54"/>
      <c r="G10" s="54"/>
      <c r="H10" s="54"/>
      <c r="I10" s="54"/>
      <c r="J10" s="54"/>
      <c r="K10" s="54"/>
      <c r="L10" s="54"/>
      <c r="M10" s="54"/>
      <c r="N10" s="54"/>
    </row>
    <row r="11" spans="1:23" s="8" customFormat="1" ht="12.75" customHeight="1" x14ac:dyDescent="0.2">
      <c r="A11" s="54" t="s">
        <v>8</v>
      </c>
      <c r="B11" s="54"/>
      <c r="C11" s="7"/>
      <c r="D11" s="7"/>
      <c r="E11" s="54"/>
      <c r="F11" s="54"/>
      <c r="G11" s="54"/>
      <c r="H11" s="54"/>
      <c r="I11" s="54"/>
      <c r="J11" s="54"/>
      <c r="K11" s="54"/>
      <c r="L11" s="54"/>
      <c r="M11" s="54"/>
      <c r="N11" s="54"/>
    </row>
    <row r="12" spans="1:23" s="5" customFormat="1" ht="12.75" customHeight="1" x14ac:dyDescent="0.2">
      <c r="A12" s="54" t="s">
        <v>9</v>
      </c>
      <c r="B12" s="54"/>
      <c r="C12" s="7"/>
      <c r="D12" s="7"/>
      <c r="E12" s="54"/>
      <c r="F12" s="54"/>
      <c r="G12" s="54"/>
      <c r="H12" s="54"/>
      <c r="I12" s="54"/>
      <c r="J12" s="54"/>
      <c r="K12" s="54"/>
      <c r="L12" s="54"/>
      <c r="M12" s="54"/>
      <c r="N12" s="54"/>
    </row>
    <row r="13" spans="1:23" s="5" customFormat="1" ht="12.75" customHeight="1" x14ac:dyDescent="0.2">
      <c r="A13" s="54" t="s">
        <v>10</v>
      </c>
      <c r="B13" s="54"/>
      <c r="C13" s="7"/>
      <c r="D13" s="7"/>
      <c r="E13" s="54"/>
      <c r="F13" s="54"/>
      <c r="G13" s="54"/>
      <c r="H13" s="54"/>
      <c r="I13" s="54"/>
      <c r="J13" s="54"/>
      <c r="K13" s="54"/>
      <c r="L13" s="54"/>
      <c r="M13" s="54"/>
      <c r="N13" s="54"/>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3</v>
      </c>
      <c r="E18" s="42"/>
      <c r="F18" s="21">
        <v>3</v>
      </c>
      <c r="G18" s="42"/>
      <c r="H18" s="21">
        <v>3</v>
      </c>
      <c r="I18" s="43"/>
      <c r="J18" s="21">
        <v>3</v>
      </c>
      <c r="K18" s="42"/>
      <c r="L18" s="21">
        <v>3</v>
      </c>
      <c r="M18" s="42"/>
      <c r="N18" s="21">
        <v>3</v>
      </c>
      <c r="O18" s="42"/>
      <c r="P18" s="21">
        <v>3</v>
      </c>
      <c r="Q18" s="42"/>
      <c r="R18" s="21">
        <v>3</v>
      </c>
      <c r="S18" s="42"/>
      <c r="T18" s="21">
        <v>3</v>
      </c>
      <c r="U18" s="42"/>
      <c r="V18" s="21">
        <v>3</v>
      </c>
      <c r="W18" s="42"/>
    </row>
    <row r="19" spans="1:25" s="5" customFormat="1" ht="30" customHeight="1" x14ac:dyDescent="0.2">
      <c r="A19" s="24" t="s">
        <v>29</v>
      </c>
      <c r="B19" s="25" t="s">
        <v>30</v>
      </c>
      <c r="C19" s="26"/>
      <c r="D19" s="21">
        <v>4</v>
      </c>
      <c r="E19" s="44"/>
      <c r="F19" s="21">
        <v>4</v>
      </c>
      <c r="G19" s="44"/>
      <c r="H19" s="21">
        <v>4</v>
      </c>
      <c r="I19" s="45"/>
      <c r="J19" s="21">
        <v>4</v>
      </c>
      <c r="K19" s="44"/>
      <c r="L19" s="21">
        <v>4</v>
      </c>
      <c r="M19" s="44"/>
      <c r="N19" s="21">
        <v>4</v>
      </c>
      <c r="O19" s="44"/>
      <c r="P19" s="21">
        <v>3</v>
      </c>
      <c r="Q19" s="44"/>
      <c r="R19" s="21">
        <v>3</v>
      </c>
      <c r="S19" s="44"/>
      <c r="T19" s="21">
        <v>3</v>
      </c>
      <c r="U19" s="44"/>
      <c r="V19" s="21">
        <v>4</v>
      </c>
      <c r="W19" s="44"/>
    </row>
    <row r="20" spans="1:25" s="5" customFormat="1" ht="108" customHeight="1" x14ac:dyDescent="0.2">
      <c r="A20" s="18" t="s">
        <v>36</v>
      </c>
      <c r="B20" s="25" t="s">
        <v>37</v>
      </c>
      <c r="C20" s="26"/>
      <c r="D20" s="21">
        <v>3</v>
      </c>
      <c r="E20" s="44" t="s">
        <v>181</v>
      </c>
      <c r="F20" s="21">
        <v>4</v>
      </c>
      <c r="G20" s="44" t="s">
        <v>182</v>
      </c>
      <c r="H20" s="21">
        <v>3</v>
      </c>
      <c r="I20" s="44" t="s">
        <v>181</v>
      </c>
      <c r="J20" s="21">
        <v>3</v>
      </c>
      <c r="K20" s="44" t="s">
        <v>183</v>
      </c>
      <c r="L20" s="21">
        <v>4</v>
      </c>
      <c r="M20" s="44"/>
      <c r="N20" s="21">
        <v>4</v>
      </c>
      <c r="O20" s="44" t="s">
        <v>184</v>
      </c>
      <c r="P20" s="21">
        <v>3</v>
      </c>
      <c r="Q20" s="44"/>
      <c r="R20" s="21">
        <v>3</v>
      </c>
      <c r="S20" s="44"/>
      <c r="T20" s="21">
        <v>3</v>
      </c>
      <c r="U20" s="44"/>
      <c r="V20" s="21">
        <v>4</v>
      </c>
      <c r="W20" s="44"/>
    </row>
    <row r="21" spans="1:25" s="5" customFormat="1" ht="114" customHeight="1" x14ac:dyDescent="0.2">
      <c r="A21" s="24" t="s">
        <v>44</v>
      </c>
      <c r="B21" s="25" t="s">
        <v>45</v>
      </c>
      <c r="C21" s="26"/>
      <c r="D21" s="21">
        <v>3</v>
      </c>
      <c r="E21" s="44" t="s">
        <v>185</v>
      </c>
      <c r="F21" s="21">
        <v>3</v>
      </c>
      <c r="G21" s="44" t="s">
        <v>186</v>
      </c>
      <c r="H21" s="21">
        <v>3</v>
      </c>
      <c r="I21" s="44" t="s">
        <v>185</v>
      </c>
      <c r="J21" s="21">
        <v>3</v>
      </c>
      <c r="K21" s="44" t="s">
        <v>187</v>
      </c>
      <c r="L21" s="21">
        <v>4</v>
      </c>
      <c r="M21" s="44"/>
      <c r="N21" s="21">
        <v>4</v>
      </c>
      <c r="O21" s="44" t="s">
        <v>184</v>
      </c>
      <c r="P21" s="21">
        <v>3</v>
      </c>
      <c r="Q21" s="44" t="s">
        <v>188</v>
      </c>
      <c r="R21" s="21">
        <v>3</v>
      </c>
      <c r="S21" s="44" t="s">
        <v>189</v>
      </c>
      <c r="T21" s="21">
        <v>3</v>
      </c>
      <c r="U21" s="44" t="s">
        <v>190</v>
      </c>
      <c r="V21" s="21">
        <v>3</v>
      </c>
      <c r="W21" s="44" t="s">
        <v>191</v>
      </c>
    </row>
    <row r="22" spans="1:25" s="5" customFormat="1" ht="30" customHeight="1" x14ac:dyDescent="0.2">
      <c r="A22" s="18" t="s">
        <v>49</v>
      </c>
      <c r="B22" s="25" t="s">
        <v>50</v>
      </c>
      <c r="C22" s="26"/>
      <c r="D22" s="21">
        <v>4</v>
      </c>
      <c r="E22" s="44"/>
      <c r="F22" s="21">
        <v>4</v>
      </c>
      <c r="G22" s="44"/>
      <c r="H22" s="21">
        <v>4</v>
      </c>
      <c r="I22" s="45"/>
      <c r="J22" s="21">
        <v>3</v>
      </c>
      <c r="K22" s="44"/>
      <c r="L22" s="21">
        <v>4</v>
      </c>
      <c r="M22" s="44"/>
      <c r="N22" s="21">
        <v>4</v>
      </c>
      <c r="O22" s="44"/>
      <c r="P22" s="21">
        <v>3</v>
      </c>
      <c r="Q22" s="44"/>
      <c r="R22" s="21">
        <v>3</v>
      </c>
      <c r="S22" s="44"/>
      <c r="T22" s="21">
        <v>3</v>
      </c>
      <c r="U22" s="44"/>
      <c r="V22" s="21">
        <v>4</v>
      </c>
      <c r="W22" s="44"/>
    </row>
    <row r="23" spans="1:25" s="5" customFormat="1" ht="30" customHeight="1" x14ac:dyDescent="0.2">
      <c r="A23" s="24" t="s">
        <v>59</v>
      </c>
      <c r="B23" s="25" t="s">
        <v>60</v>
      </c>
      <c r="C23" s="26"/>
      <c r="D23" s="21">
        <v>4</v>
      </c>
      <c r="E23" s="44"/>
      <c r="F23" s="21">
        <v>4</v>
      </c>
      <c r="G23" s="44"/>
      <c r="H23" s="21">
        <v>4</v>
      </c>
      <c r="I23" s="45"/>
      <c r="J23" s="21">
        <v>3</v>
      </c>
      <c r="K23" s="44"/>
      <c r="L23" s="21">
        <v>4</v>
      </c>
      <c r="M23" s="44"/>
      <c r="N23" s="21">
        <v>4</v>
      </c>
      <c r="O23" s="44"/>
      <c r="P23" s="21">
        <v>3</v>
      </c>
      <c r="Q23" s="44"/>
      <c r="R23" s="21">
        <v>3</v>
      </c>
      <c r="S23" s="44"/>
      <c r="T23" s="21">
        <v>3</v>
      </c>
      <c r="U23" s="44"/>
      <c r="V23" s="21">
        <v>4</v>
      </c>
      <c r="W23" s="44"/>
    </row>
    <row r="24" spans="1:25" s="8" customFormat="1" ht="13.5" thickBot="1" x14ac:dyDescent="0.25">
      <c r="A24" s="29"/>
      <c r="B24" s="30" t="s">
        <v>66</v>
      </c>
      <c r="C24" s="31"/>
      <c r="D24" s="32">
        <f>(SUM(D18:D23)/24)*100</f>
        <v>87.5</v>
      </c>
      <c r="E24" s="33"/>
      <c r="F24" s="32">
        <f t="shared" ref="F24:V24" si="0">(SUM(F18:F23)/24)*100</f>
        <v>91.666666666666657</v>
      </c>
      <c r="G24" s="33"/>
      <c r="H24" s="32">
        <f t="shared" si="0"/>
        <v>87.5</v>
      </c>
      <c r="I24" s="33"/>
      <c r="J24" s="32">
        <f t="shared" si="0"/>
        <v>79.166666666666657</v>
      </c>
      <c r="K24" s="33"/>
      <c r="L24" s="32">
        <f t="shared" si="0"/>
        <v>95.833333333333343</v>
      </c>
      <c r="M24" s="33"/>
      <c r="N24" s="32">
        <f t="shared" si="0"/>
        <v>95.833333333333343</v>
      </c>
      <c r="O24" s="33"/>
      <c r="P24" s="32">
        <f t="shared" si="0"/>
        <v>75</v>
      </c>
      <c r="Q24" s="33"/>
      <c r="R24" s="32">
        <f t="shared" si="0"/>
        <v>75</v>
      </c>
      <c r="S24" s="33"/>
      <c r="T24" s="32">
        <f t="shared" si="0"/>
        <v>75</v>
      </c>
      <c r="U24" s="33"/>
      <c r="V24" s="32">
        <f t="shared" si="0"/>
        <v>91.666666666666657</v>
      </c>
      <c r="W24" s="33"/>
      <c r="X24" s="34">
        <f>(SUM(V24,T24,R24,P24,N24,L24,J24,H24,F24,D24)/1000)*100</f>
        <v>85.416666666666657</v>
      </c>
      <c r="Y24" s="35" t="s">
        <v>67</v>
      </c>
    </row>
    <row r="25" spans="1:25" s="39" customFormat="1" x14ac:dyDescent="0.2">
      <c r="A25" s="36"/>
      <c r="B25" s="37"/>
      <c r="C25" s="31"/>
      <c r="D25" s="38"/>
      <c r="E25" s="38"/>
      <c r="F25" s="38"/>
      <c r="G25" s="38"/>
      <c r="H25" s="38"/>
      <c r="I25" s="38"/>
      <c r="J25" s="38"/>
      <c r="K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promptTitle="Demo Ranking">
          <x14:formula1>
            <xm:f>[2]Sheet3!#REF!</xm:f>
          </x14:formula1>
          <xm:sqref>D18:D23 F18:F23 H18:H23 J18:J23 L18:L23 V18:V23 P18:P23 R18:R23 T18:T23 N18:N23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N1" zoomScaleNormal="100" workbookViewId="0">
      <selection activeCell="K9" sqref="K9"/>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99" t="s">
        <v>6</v>
      </c>
      <c r="B9" s="99"/>
      <c r="C9" s="7"/>
      <c r="D9" s="7"/>
      <c r="E9" s="99"/>
      <c r="F9" s="99"/>
      <c r="G9" s="99"/>
      <c r="H9" s="99"/>
      <c r="I9" s="99"/>
      <c r="J9" s="99"/>
      <c r="K9" s="99"/>
      <c r="L9" s="99"/>
      <c r="M9" s="99"/>
      <c r="N9" s="99"/>
    </row>
    <row r="10" spans="1:23" s="8" customFormat="1" ht="12.75" customHeight="1" x14ac:dyDescent="0.2">
      <c r="A10" s="99" t="s">
        <v>7</v>
      </c>
      <c r="B10" s="99"/>
      <c r="C10" s="7"/>
      <c r="D10" s="7"/>
      <c r="E10" s="99"/>
      <c r="F10" s="99"/>
      <c r="G10" s="99"/>
      <c r="H10" s="99"/>
      <c r="I10" s="99"/>
      <c r="J10" s="99"/>
      <c r="K10" s="99"/>
      <c r="L10" s="99"/>
      <c r="M10" s="99"/>
      <c r="N10" s="99"/>
    </row>
    <row r="11" spans="1:23" s="8" customFormat="1" ht="12.75" customHeight="1" x14ac:dyDescent="0.2">
      <c r="A11" s="99" t="s">
        <v>8</v>
      </c>
      <c r="B11" s="99"/>
      <c r="C11" s="7"/>
      <c r="D11" s="7"/>
      <c r="E11" s="99"/>
      <c r="F11" s="99"/>
      <c r="G11" s="99"/>
      <c r="H11" s="99"/>
      <c r="I11" s="99"/>
      <c r="J11" s="99"/>
      <c r="K11" s="99"/>
      <c r="L11" s="99"/>
      <c r="M11" s="99"/>
      <c r="N11" s="99"/>
    </row>
    <row r="12" spans="1:23" s="5" customFormat="1" ht="12.75" customHeight="1" x14ac:dyDescent="0.2">
      <c r="A12" s="99" t="s">
        <v>9</v>
      </c>
      <c r="B12" s="99"/>
      <c r="C12" s="7"/>
      <c r="D12" s="7"/>
      <c r="E12" s="99"/>
      <c r="F12" s="99"/>
      <c r="G12" s="99"/>
      <c r="H12" s="99"/>
      <c r="I12" s="99"/>
      <c r="J12" s="99"/>
      <c r="K12" s="99"/>
      <c r="L12" s="99"/>
      <c r="M12" s="99"/>
      <c r="N12" s="99"/>
    </row>
    <row r="13" spans="1:23" s="5" customFormat="1" ht="12.75" customHeight="1" x14ac:dyDescent="0.2">
      <c r="A13" s="99" t="s">
        <v>10</v>
      </c>
      <c r="B13" s="99"/>
      <c r="C13" s="7"/>
      <c r="D13" s="7"/>
      <c r="E13" s="99"/>
      <c r="F13" s="99"/>
      <c r="G13" s="99"/>
      <c r="H13" s="99"/>
      <c r="I13" s="99"/>
      <c r="J13" s="99"/>
      <c r="K13" s="99"/>
      <c r="L13" s="99"/>
      <c r="M13" s="99"/>
      <c r="N13" s="99"/>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3</v>
      </c>
      <c r="E18" s="42"/>
      <c r="F18" s="21">
        <v>3</v>
      </c>
      <c r="G18" s="42"/>
      <c r="H18" s="21"/>
      <c r="I18" s="43"/>
      <c r="J18" s="21"/>
      <c r="K18" s="42"/>
      <c r="L18" s="21"/>
      <c r="M18" s="42"/>
      <c r="N18" s="21"/>
      <c r="O18" s="42"/>
      <c r="P18" s="21"/>
      <c r="Q18" s="42"/>
      <c r="R18" s="21"/>
      <c r="S18" s="42"/>
      <c r="T18" s="21"/>
      <c r="U18" s="42"/>
      <c r="V18" s="21"/>
      <c r="W18" s="42"/>
    </row>
    <row r="19" spans="1:25" s="5" customFormat="1" ht="30" customHeight="1" x14ac:dyDescent="0.2">
      <c r="A19" s="24" t="s">
        <v>29</v>
      </c>
      <c r="B19" s="25" t="s">
        <v>30</v>
      </c>
      <c r="C19" s="26"/>
      <c r="D19" s="21">
        <v>3</v>
      </c>
      <c r="E19" s="44"/>
      <c r="F19" s="21">
        <v>3</v>
      </c>
      <c r="G19" s="44"/>
      <c r="H19" s="21"/>
      <c r="I19" s="45"/>
      <c r="J19" s="21"/>
      <c r="K19" s="44"/>
      <c r="L19" s="21"/>
      <c r="M19" s="44"/>
      <c r="N19" s="21"/>
      <c r="O19" s="44"/>
      <c r="P19" s="21"/>
      <c r="Q19" s="44"/>
      <c r="R19" s="21"/>
      <c r="S19" s="44"/>
      <c r="T19" s="21"/>
      <c r="U19" s="44"/>
      <c r="V19" s="21"/>
      <c r="W19" s="44"/>
    </row>
    <row r="20" spans="1:25" s="5" customFormat="1" ht="30" customHeight="1" x14ac:dyDescent="0.2">
      <c r="A20" s="18" t="s">
        <v>36</v>
      </c>
      <c r="B20" s="25" t="s">
        <v>37</v>
      </c>
      <c r="C20" s="26"/>
      <c r="D20" s="21">
        <v>3</v>
      </c>
      <c r="E20" s="44"/>
      <c r="F20" s="21">
        <v>3</v>
      </c>
      <c r="G20" s="44"/>
      <c r="H20" s="21"/>
      <c r="I20" s="45"/>
      <c r="J20" s="21"/>
      <c r="K20" s="44"/>
      <c r="L20" s="21"/>
      <c r="M20" s="44"/>
      <c r="N20" s="21"/>
      <c r="O20" s="44"/>
      <c r="P20" s="21"/>
      <c r="Q20" s="44"/>
      <c r="R20" s="21"/>
      <c r="S20" s="44"/>
      <c r="T20" s="21"/>
      <c r="U20" s="44"/>
      <c r="V20" s="21"/>
      <c r="W20" s="44"/>
    </row>
    <row r="21" spans="1:25" s="5" customFormat="1" ht="30" customHeight="1" x14ac:dyDescent="0.2">
      <c r="A21" s="24" t="s">
        <v>44</v>
      </c>
      <c r="B21" s="25" t="s">
        <v>45</v>
      </c>
      <c r="C21" s="26"/>
      <c r="D21" s="21">
        <v>3</v>
      </c>
      <c r="E21" s="44"/>
      <c r="F21" s="21">
        <v>3</v>
      </c>
      <c r="G21" s="44"/>
      <c r="H21" s="21"/>
      <c r="I21" s="45"/>
      <c r="J21" s="21"/>
      <c r="K21" s="44"/>
      <c r="L21" s="21"/>
      <c r="M21" s="44"/>
      <c r="N21" s="21"/>
      <c r="O21" s="44"/>
      <c r="P21" s="21"/>
      <c r="Q21" s="44"/>
      <c r="R21" s="21"/>
      <c r="S21" s="44"/>
      <c r="T21" s="21"/>
      <c r="U21" s="44"/>
      <c r="V21" s="21"/>
      <c r="W21" s="44"/>
    </row>
    <row r="22" spans="1:25" s="5" customFormat="1" ht="30" customHeight="1" x14ac:dyDescent="0.2">
      <c r="A22" s="18" t="s">
        <v>49</v>
      </c>
      <c r="B22" s="25" t="s">
        <v>50</v>
      </c>
      <c r="C22" s="26"/>
      <c r="D22" s="21">
        <v>3</v>
      </c>
      <c r="E22" s="44"/>
      <c r="F22" s="21">
        <v>3</v>
      </c>
      <c r="G22" s="44"/>
      <c r="H22" s="21"/>
      <c r="I22" s="45"/>
      <c r="J22" s="21"/>
      <c r="K22" s="44"/>
      <c r="L22" s="21"/>
      <c r="M22" s="44"/>
      <c r="N22" s="21"/>
      <c r="O22" s="44"/>
      <c r="P22" s="21"/>
      <c r="Q22" s="44"/>
      <c r="R22" s="21"/>
      <c r="S22" s="44"/>
      <c r="T22" s="21"/>
      <c r="U22" s="44"/>
      <c r="V22" s="21"/>
      <c r="W22" s="44"/>
    </row>
    <row r="23" spans="1:25" s="5" customFormat="1" ht="30" customHeight="1" x14ac:dyDescent="0.2">
      <c r="A23" s="24" t="s">
        <v>59</v>
      </c>
      <c r="B23" s="25" t="s">
        <v>60</v>
      </c>
      <c r="C23" s="26"/>
      <c r="D23" s="21">
        <v>3</v>
      </c>
      <c r="E23" s="44"/>
      <c r="F23" s="21">
        <v>3</v>
      </c>
      <c r="G23" s="44"/>
      <c r="H23" s="21"/>
      <c r="I23" s="45"/>
      <c r="J23" s="21"/>
      <c r="K23" s="44"/>
      <c r="L23" s="21"/>
      <c r="M23" s="44"/>
      <c r="N23" s="21"/>
      <c r="O23" s="44"/>
      <c r="P23" s="21"/>
      <c r="Q23" s="44"/>
      <c r="R23" s="21"/>
      <c r="S23" s="44"/>
      <c r="T23" s="21"/>
      <c r="U23" s="44"/>
      <c r="V23" s="21"/>
      <c r="W23" s="44"/>
    </row>
    <row r="24" spans="1:25" s="8" customFormat="1" ht="13.5" thickBot="1" x14ac:dyDescent="0.25">
      <c r="A24" s="29"/>
      <c r="B24" s="30" t="s">
        <v>66</v>
      </c>
      <c r="C24" s="31"/>
      <c r="D24" s="32">
        <f>(SUM(D18:D23)/24)*100</f>
        <v>75</v>
      </c>
      <c r="E24" s="33"/>
      <c r="F24" s="32">
        <f t="shared" ref="F24:V24" si="0">(SUM(F18:F23)/24)*100</f>
        <v>75</v>
      </c>
      <c r="G24" s="33"/>
      <c r="H24" s="32">
        <f t="shared" si="0"/>
        <v>0</v>
      </c>
      <c r="I24" s="33"/>
      <c r="J24" s="32">
        <f t="shared" si="0"/>
        <v>0</v>
      </c>
      <c r="K24" s="33"/>
      <c r="L24" s="32">
        <f t="shared" si="0"/>
        <v>0</v>
      </c>
      <c r="M24" s="33"/>
      <c r="N24" s="32">
        <f t="shared" si="0"/>
        <v>0</v>
      </c>
      <c r="O24" s="33"/>
      <c r="P24" s="32">
        <f t="shared" si="0"/>
        <v>0</v>
      </c>
      <c r="Q24" s="33"/>
      <c r="R24" s="32">
        <f t="shared" si="0"/>
        <v>0</v>
      </c>
      <c r="S24" s="33"/>
      <c r="T24" s="32">
        <f t="shared" si="0"/>
        <v>0</v>
      </c>
      <c r="U24" s="33"/>
      <c r="V24" s="32">
        <f t="shared" si="0"/>
        <v>0</v>
      </c>
      <c r="W24" s="33"/>
      <c r="X24" s="34">
        <f>(SUM(V24,T24,R24,P24,N24,L24,J24,H24,F24,D24)/1000)*100</f>
        <v>15</v>
      </c>
      <c r="Y24" s="35" t="s">
        <v>67</v>
      </c>
    </row>
    <row r="25" spans="1:25" s="39" customFormat="1" x14ac:dyDescent="0.2">
      <c r="A25" s="36"/>
      <c r="B25" s="37"/>
      <c r="C25" s="31"/>
      <c r="D25" s="38"/>
      <c r="E25" s="38"/>
      <c r="F25" s="38"/>
      <c r="G25" s="38"/>
      <c r="H25" s="38"/>
      <c r="I25" s="38"/>
      <c r="J25" s="38"/>
      <c r="K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extLst>
    <ext xmlns:x14="http://schemas.microsoft.com/office/spreadsheetml/2009/9/main" uri="{CCE6A557-97BC-4b89-ADB6-D9C93CAAB3DF}">
      <x14:dataValidations xmlns:xm="http://schemas.microsoft.com/office/excel/2006/main" count="1">
        <x14:dataValidation type="list" showInputMessage="1" showErrorMessage="1" promptTitle="Demo Ranking">
          <x14:formula1>
            <xm:f>[2]Sheet3!#REF!</xm:f>
          </x14:formula1>
          <xm:sqref>D18:D23 F18:F23 H18:H23 J18:J23 L18:L23 N18:N23 P18:P23 R18:R23 T18:T23 V18:V23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36"/>
  <sheetViews>
    <sheetView showGridLines="0" zoomScaleNormal="100" workbookViewId="0">
      <selection activeCell="I9" sqref="I9"/>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3</v>
      </c>
      <c r="E18" s="22"/>
      <c r="F18" s="23">
        <v>3</v>
      </c>
      <c r="G18" s="22"/>
      <c r="H18" s="23">
        <v>3</v>
      </c>
      <c r="I18" s="22"/>
      <c r="J18" s="23">
        <v>2</v>
      </c>
      <c r="K18" s="22"/>
      <c r="L18" s="23">
        <v>3</v>
      </c>
      <c r="M18" s="22"/>
      <c r="N18" s="23">
        <v>4</v>
      </c>
      <c r="O18" s="22"/>
      <c r="P18" s="23">
        <v>3</v>
      </c>
      <c r="Q18" s="22"/>
      <c r="R18" s="23">
        <v>3</v>
      </c>
      <c r="S18" s="22"/>
      <c r="T18" s="23"/>
      <c r="U18" s="22"/>
      <c r="V18" s="23">
        <v>3</v>
      </c>
      <c r="W18" s="22"/>
    </row>
    <row r="19" spans="1:25" s="5" customFormat="1" ht="102" x14ac:dyDescent="0.2">
      <c r="A19" s="24" t="s">
        <v>29</v>
      </c>
      <c r="B19" s="25" t="s">
        <v>30</v>
      </c>
      <c r="C19" s="26"/>
      <c r="D19" s="21">
        <v>3</v>
      </c>
      <c r="E19" s="27" t="s">
        <v>31</v>
      </c>
      <c r="F19" s="23">
        <v>3</v>
      </c>
      <c r="G19" s="27"/>
      <c r="H19" s="23">
        <v>3</v>
      </c>
      <c r="I19" s="27" t="s">
        <v>32</v>
      </c>
      <c r="J19" s="23">
        <v>3</v>
      </c>
      <c r="K19" s="27" t="s">
        <v>33</v>
      </c>
      <c r="L19" s="23">
        <v>3</v>
      </c>
      <c r="M19" s="27"/>
      <c r="N19" s="23">
        <v>4</v>
      </c>
      <c r="O19" s="27"/>
      <c r="P19" s="23">
        <v>3</v>
      </c>
      <c r="Q19" s="27"/>
      <c r="R19" s="23">
        <v>2</v>
      </c>
      <c r="S19" s="27" t="s">
        <v>34</v>
      </c>
      <c r="T19" s="23"/>
      <c r="U19" s="27"/>
      <c r="V19" s="23">
        <v>2</v>
      </c>
      <c r="W19" s="27" t="s">
        <v>35</v>
      </c>
    </row>
    <row r="20" spans="1:25" s="5" customFormat="1" ht="127.5" x14ac:dyDescent="0.2">
      <c r="A20" s="18" t="s">
        <v>36</v>
      </c>
      <c r="B20" s="25" t="s">
        <v>37</v>
      </c>
      <c r="C20" s="26"/>
      <c r="D20" s="21">
        <v>2</v>
      </c>
      <c r="E20" s="27"/>
      <c r="F20" s="23">
        <v>3</v>
      </c>
      <c r="G20" s="27" t="s">
        <v>38</v>
      </c>
      <c r="H20" s="23">
        <v>3</v>
      </c>
      <c r="I20" s="27" t="s">
        <v>39</v>
      </c>
      <c r="J20" s="23">
        <v>3</v>
      </c>
      <c r="K20" s="27"/>
      <c r="L20" s="23">
        <v>3</v>
      </c>
      <c r="M20" s="27" t="s">
        <v>40</v>
      </c>
      <c r="N20" s="23">
        <v>3</v>
      </c>
      <c r="O20" s="28"/>
      <c r="P20" s="23">
        <v>2</v>
      </c>
      <c r="Q20" s="27" t="s">
        <v>41</v>
      </c>
      <c r="R20" s="23">
        <v>4</v>
      </c>
      <c r="S20" s="27" t="s">
        <v>42</v>
      </c>
      <c r="T20" s="23"/>
      <c r="U20" s="27"/>
      <c r="V20" s="23">
        <v>2</v>
      </c>
      <c r="W20" s="27" t="s">
        <v>43</v>
      </c>
    </row>
    <row r="21" spans="1:25" s="5" customFormat="1" ht="63.75" x14ac:dyDescent="0.2">
      <c r="A21" s="24" t="s">
        <v>44</v>
      </c>
      <c r="B21" s="25" t="s">
        <v>45</v>
      </c>
      <c r="C21" s="26"/>
      <c r="D21" s="21">
        <v>3</v>
      </c>
      <c r="E21" s="27"/>
      <c r="F21" s="23">
        <v>2</v>
      </c>
      <c r="G21" s="27" t="s">
        <v>46</v>
      </c>
      <c r="H21" s="23">
        <v>3</v>
      </c>
      <c r="I21" s="27"/>
      <c r="J21" s="23">
        <v>2</v>
      </c>
      <c r="K21" s="27" t="s">
        <v>47</v>
      </c>
      <c r="L21" s="23">
        <v>3</v>
      </c>
      <c r="M21" s="27"/>
      <c r="N21" s="23">
        <v>3</v>
      </c>
      <c r="O21" s="27"/>
      <c r="P21" s="23">
        <v>3</v>
      </c>
      <c r="Q21" s="27"/>
      <c r="R21" s="23">
        <v>3</v>
      </c>
      <c r="S21" s="27" t="s">
        <v>48</v>
      </c>
      <c r="T21" s="23"/>
      <c r="U21" s="27"/>
      <c r="V21" s="23">
        <v>3</v>
      </c>
      <c r="W21" s="27" t="s">
        <v>48</v>
      </c>
    </row>
    <row r="22" spans="1:25" s="5" customFormat="1" ht="114" customHeight="1" x14ac:dyDescent="0.2">
      <c r="A22" s="18" t="s">
        <v>49</v>
      </c>
      <c r="B22" s="25" t="s">
        <v>50</v>
      </c>
      <c r="C22" s="26"/>
      <c r="D22" s="21">
        <v>3</v>
      </c>
      <c r="E22" s="27" t="s">
        <v>51</v>
      </c>
      <c r="F22" s="23">
        <v>3</v>
      </c>
      <c r="G22" s="27" t="s">
        <v>52</v>
      </c>
      <c r="H22" s="23">
        <v>3</v>
      </c>
      <c r="I22" s="27" t="s">
        <v>53</v>
      </c>
      <c r="J22" s="23">
        <v>2</v>
      </c>
      <c r="K22" s="27" t="s">
        <v>54</v>
      </c>
      <c r="L22" s="23">
        <v>4</v>
      </c>
      <c r="M22" s="27" t="s">
        <v>55</v>
      </c>
      <c r="N22" s="23">
        <v>3</v>
      </c>
      <c r="O22" s="27" t="s">
        <v>56</v>
      </c>
      <c r="P22" s="23">
        <v>2</v>
      </c>
      <c r="Q22" s="27" t="s">
        <v>57</v>
      </c>
      <c r="R22" s="23">
        <v>3</v>
      </c>
      <c r="S22" s="27" t="s">
        <v>58</v>
      </c>
      <c r="T22" s="23"/>
      <c r="U22" s="27"/>
      <c r="V22" s="23">
        <v>3</v>
      </c>
      <c r="W22" s="27"/>
    </row>
    <row r="23" spans="1:25" s="5" customFormat="1" ht="51" x14ac:dyDescent="0.2">
      <c r="A23" s="24" t="s">
        <v>59</v>
      </c>
      <c r="B23" s="25" t="s">
        <v>60</v>
      </c>
      <c r="C23" s="26"/>
      <c r="D23" s="21">
        <v>3</v>
      </c>
      <c r="E23" s="27"/>
      <c r="F23" s="23">
        <v>3</v>
      </c>
      <c r="G23" s="27" t="s">
        <v>61</v>
      </c>
      <c r="H23" s="23">
        <v>3</v>
      </c>
      <c r="I23" s="27" t="s">
        <v>62</v>
      </c>
      <c r="J23" s="23">
        <v>2</v>
      </c>
      <c r="K23" s="27" t="s">
        <v>63</v>
      </c>
      <c r="L23" s="23">
        <v>4</v>
      </c>
      <c r="M23" s="27" t="s">
        <v>64</v>
      </c>
      <c r="N23" s="23">
        <v>4</v>
      </c>
      <c r="O23" s="27" t="s">
        <v>65</v>
      </c>
      <c r="P23" s="23">
        <v>2</v>
      </c>
      <c r="Q23" s="27"/>
      <c r="R23" s="23">
        <v>3</v>
      </c>
      <c r="S23" s="27"/>
      <c r="T23" s="23"/>
      <c r="U23" s="27"/>
      <c r="V23" s="23">
        <v>3</v>
      </c>
      <c r="W23" s="27"/>
    </row>
    <row r="24" spans="1:25" s="8" customFormat="1" ht="13.5" thickBot="1" x14ac:dyDescent="0.25">
      <c r="A24" s="29"/>
      <c r="B24" s="30" t="s">
        <v>66</v>
      </c>
      <c r="C24" s="31"/>
      <c r="D24" s="32">
        <f>(SUM(D18:D23)/24)*100</f>
        <v>70.833333333333343</v>
      </c>
      <c r="E24" s="33"/>
      <c r="F24" s="32">
        <f t="shared" ref="F24:V24" si="0">(SUM(F18:F23)/24)*100</f>
        <v>70.833333333333343</v>
      </c>
      <c r="G24" s="33"/>
      <c r="H24" s="32">
        <f t="shared" si="0"/>
        <v>75</v>
      </c>
      <c r="I24" s="33"/>
      <c r="J24" s="32">
        <f t="shared" si="0"/>
        <v>58.333333333333336</v>
      </c>
      <c r="K24" s="33"/>
      <c r="L24" s="32">
        <f t="shared" si="0"/>
        <v>83.333333333333343</v>
      </c>
      <c r="M24" s="33"/>
      <c r="N24" s="32">
        <f t="shared" si="0"/>
        <v>87.5</v>
      </c>
      <c r="O24" s="33"/>
      <c r="P24" s="32">
        <f t="shared" si="0"/>
        <v>62.5</v>
      </c>
      <c r="Q24" s="33"/>
      <c r="R24" s="32">
        <f t="shared" si="0"/>
        <v>75</v>
      </c>
      <c r="S24" s="33"/>
      <c r="T24" s="32">
        <f t="shared" si="0"/>
        <v>0</v>
      </c>
      <c r="U24" s="33"/>
      <c r="V24" s="32">
        <f t="shared" si="0"/>
        <v>66.666666666666657</v>
      </c>
      <c r="W24" s="33"/>
      <c r="X24" s="34">
        <f>(SUM(V24,T24,R24,P24,N24,L24,J24,H24,F24,D24)/1000)*100</f>
        <v>65</v>
      </c>
      <c r="Y24" s="35" t="s">
        <v>67</v>
      </c>
    </row>
    <row r="25" spans="1:25" s="39" customFormat="1" x14ac:dyDescent="0.2">
      <c r="A25" s="36"/>
      <c r="B25" s="37"/>
      <c r="C25" s="31"/>
      <c r="D25" s="38"/>
      <c r="E25" s="38"/>
      <c r="F25" s="130"/>
      <c r="G25" s="130"/>
      <c r="H25" s="131"/>
      <c r="I25" s="131"/>
      <c r="J25" s="38"/>
      <c r="K25" s="38"/>
      <c r="L25" s="38"/>
      <c r="M25" s="38"/>
      <c r="N25" s="38"/>
    </row>
    <row r="26" spans="1:25" ht="24" x14ac:dyDescent="0.2">
      <c r="B26" s="41" t="s">
        <v>68</v>
      </c>
    </row>
    <row r="27" spans="1:25" x14ac:dyDescent="0.2">
      <c r="B27" s="41" t="s">
        <v>69</v>
      </c>
    </row>
    <row r="28" spans="1:25" x14ac:dyDescent="0.2">
      <c r="B28" s="41" t="s">
        <v>70</v>
      </c>
    </row>
    <row r="29" spans="1:25" ht="36" x14ac:dyDescent="0.2">
      <c r="B29" s="41" t="s">
        <v>71</v>
      </c>
    </row>
    <row r="30" spans="1:25" x14ac:dyDescent="0.2">
      <c r="B30" s="41" t="s">
        <v>72</v>
      </c>
    </row>
    <row r="31" spans="1:25" ht="24" x14ac:dyDescent="0.2">
      <c r="B31" s="41" t="s">
        <v>73</v>
      </c>
    </row>
    <row r="32" spans="1:25" ht="24" x14ac:dyDescent="0.2">
      <c r="B32" s="41" t="s">
        <v>74</v>
      </c>
    </row>
    <row r="33" spans="2:3" ht="24" x14ac:dyDescent="0.2">
      <c r="B33" s="41" t="s">
        <v>75</v>
      </c>
    </row>
    <row r="34" spans="2:3" ht="24" x14ac:dyDescent="0.2">
      <c r="B34" s="41" t="s">
        <v>76</v>
      </c>
    </row>
    <row r="35" spans="2:3" ht="13.5" thickBot="1" x14ac:dyDescent="0.25">
      <c r="B35" t="s">
        <v>77</v>
      </c>
    </row>
    <row r="36" spans="2:3" x14ac:dyDescent="0.2">
      <c r="B36" s="127" t="s">
        <v>78</v>
      </c>
      <c r="C36" s="127"/>
    </row>
  </sheetData>
  <mergeCells count="20">
    <mergeCell ref="B36:C36"/>
    <mergeCell ref="P16:Q16"/>
    <mergeCell ref="R16:S16"/>
    <mergeCell ref="T16:U16"/>
    <mergeCell ref="V16:W16"/>
    <mergeCell ref="F25:G25"/>
    <mergeCell ref="H25:I25"/>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C10" zoomScale="98" zoomScaleNormal="100" workbookViewId="0">
      <selection activeCell="L20" sqref="L20"/>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79</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32" t="s">
        <v>22</v>
      </c>
      <c r="U16" s="133"/>
      <c r="V16" s="132" t="s">
        <v>23</v>
      </c>
      <c r="W16" s="133"/>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4</v>
      </c>
      <c r="E18" s="42" t="s">
        <v>80</v>
      </c>
      <c r="F18" s="21">
        <v>3</v>
      </c>
      <c r="G18" s="42"/>
      <c r="H18" s="21">
        <v>3</v>
      </c>
      <c r="I18" s="43" t="s">
        <v>81</v>
      </c>
      <c r="J18" s="21">
        <v>3</v>
      </c>
      <c r="K18" s="42"/>
      <c r="L18" s="21">
        <v>4</v>
      </c>
      <c r="M18" s="42" t="s">
        <v>82</v>
      </c>
      <c r="N18" s="21">
        <v>4</v>
      </c>
      <c r="O18" s="42"/>
      <c r="P18" s="21">
        <v>3</v>
      </c>
      <c r="Q18" s="42"/>
      <c r="R18" s="21">
        <v>3</v>
      </c>
      <c r="S18" s="42"/>
      <c r="T18" s="21">
        <v>3</v>
      </c>
      <c r="U18" s="42"/>
      <c r="V18" s="21">
        <v>3</v>
      </c>
      <c r="W18" s="42" t="s">
        <v>83</v>
      </c>
    </row>
    <row r="19" spans="1:25" s="5" customFormat="1" ht="63.75" customHeight="1" x14ac:dyDescent="0.2">
      <c r="A19" s="24" t="s">
        <v>29</v>
      </c>
      <c r="B19" s="25" t="s">
        <v>30</v>
      </c>
      <c r="C19" s="26"/>
      <c r="D19" s="21">
        <v>4</v>
      </c>
      <c r="E19" s="44" t="s">
        <v>84</v>
      </c>
      <c r="F19" s="21">
        <v>3</v>
      </c>
      <c r="G19" s="44" t="s">
        <v>85</v>
      </c>
      <c r="H19" s="21">
        <v>3</v>
      </c>
      <c r="I19" s="45"/>
      <c r="J19" s="21">
        <v>3</v>
      </c>
      <c r="K19" s="44"/>
      <c r="L19" s="21">
        <v>4</v>
      </c>
      <c r="M19" s="44" t="s">
        <v>86</v>
      </c>
      <c r="N19" s="21">
        <v>4</v>
      </c>
      <c r="O19" s="44"/>
      <c r="P19" s="21">
        <v>3</v>
      </c>
      <c r="Q19" s="44"/>
      <c r="R19" s="21">
        <v>3</v>
      </c>
      <c r="S19" s="44" t="s">
        <v>87</v>
      </c>
      <c r="T19" s="21">
        <v>3</v>
      </c>
      <c r="U19" s="44"/>
      <c r="V19" s="21">
        <v>3</v>
      </c>
      <c r="W19" s="44" t="s">
        <v>88</v>
      </c>
    </row>
    <row r="20" spans="1:25" s="5" customFormat="1" ht="30" customHeight="1" x14ac:dyDescent="0.2">
      <c r="A20" s="18" t="s">
        <v>36</v>
      </c>
      <c r="B20" s="25" t="s">
        <v>37</v>
      </c>
      <c r="C20" s="26"/>
      <c r="D20" s="21">
        <v>3</v>
      </c>
      <c r="E20" s="44"/>
      <c r="F20" s="21">
        <v>3</v>
      </c>
      <c r="G20" s="44" t="s">
        <v>89</v>
      </c>
      <c r="H20" s="21">
        <v>3</v>
      </c>
      <c r="I20" s="45"/>
      <c r="J20" s="21">
        <v>3</v>
      </c>
      <c r="K20" s="44"/>
      <c r="L20" s="21">
        <v>4</v>
      </c>
      <c r="M20" s="44"/>
      <c r="N20" s="21">
        <v>4</v>
      </c>
      <c r="O20" s="44"/>
      <c r="P20" s="21">
        <v>3</v>
      </c>
      <c r="Q20" s="44"/>
      <c r="R20" s="21">
        <v>3</v>
      </c>
      <c r="S20" s="44"/>
      <c r="T20" s="21">
        <v>3</v>
      </c>
      <c r="U20" s="44"/>
      <c r="V20" s="21">
        <v>3</v>
      </c>
      <c r="W20" s="44"/>
    </row>
    <row r="21" spans="1:25" s="5" customFormat="1" ht="92.25" customHeight="1" x14ac:dyDescent="0.2">
      <c r="A21" s="24" t="s">
        <v>44</v>
      </c>
      <c r="B21" s="25" t="s">
        <v>45</v>
      </c>
      <c r="C21" s="26"/>
      <c r="D21" s="21">
        <v>3</v>
      </c>
      <c r="E21" s="44" t="s">
        <v>90</v>
      </c>
      <c r="F21" s="21">
        <v>4</v>
      </c>
      <c r="G21" s="44" t="s">
        <v>91</v>
      </c>
      <c r="H21" s="21">
        <v>3</v>
      </c>
      <c r="I21" s="45"/>
      <c r="J21" s="21">
        <v>3</v>
      </c>
      <c r="K21" s="44"/>
      <c r="L21" s="21">
        <v>4</v>
      </c>
      <c r="M21" s="44" t="s">
        <v>92</v>
      </c>
      <c r="N21" s="21">
        <v>4</v>
      </c>
      <c r="O21" s="44" t="s">
        <v>93</v>
      </c>
      <c r="P21" s="21">
        <v>3</v>
      </c>
      <c r="Q21" s="44"/>
      <c r="R21" s="21">
        <v>2</v>
      </c>
      <c r="S21" s="44" t="s">
        <v>94</v>
      </c>
      <c r="T21" s="21">
        <v>3</v>
      </c>
      <c r="U21" s="44"/>
      <c r="V21" s="21">
        <v>3</v>
      </c>
      <c r="W21" s="44"/>
    </row>
    <row r="22" spans="1:25" s="5" customFormat="1" ht="76.5" x14ac:dyDescent="0.2">
      <c r="A22" s="18" t="s">
        <v>49</v>
      </c>
      <c r="B22" s="25" t="s">
        <v>50</v>
      </c>
      <c r="C22" s="26"/>
      <c r="D22" s="21">
        <v>4</v>
      </c>
      <c r="E22" s="46"/>
      <c r="F22" s="21">
        <v>3</v>
      </c>
      <c r="G22" s="44" t="s">
        <v>95</v>
      </c>
      <c r="H22" s="21">
        <v>3</v>
      </c>
      <c r="I22" s="45"/>
      <c r="J22" s="21">
        <v>3</v>
      </c>
      <c r="K22" s="44"/>
      <c r="L22" s="21">
        <v>4</v>
      </c>
      <c r="M22" s="44"/>
      <c r="N22" s="21">
        <v>4</v>
      </c>
      <c r="O22" s="44" t="s">
        <v>96</v>
      </c>
      <c r="P22" s="21">
        <v>3</v>
      </c>
      <c r="Q22" s="44"/>
      <c r="R22" s="21">
        <v>3</v>
      </c>
      <c r="S22" s="44" t="s">
        <v>97</v>
      </c>
      <c r="T22" s="21">
        <v>3</v>
      </c>
      <c r="U22" s="44"/>
      <c r="V22" s="21">
        <v>3</v>
      </c>
      <c r="W22" s="44" t="s">
        <v>98</v>
      </c>
    </row>
    <row r="23" spans="1:25" s="5" customFormat="1" ht="60" customHeight="1" x14ac:dyDescent="0.2">
      <c r="A23" s="24" t="s">
        <v>59</v>
      </c>
      <c r="B23" s="25" t="s">
        <v>60</v>
      </c>
      <c r="C23" s="26"/>
      <c r="D23" s="21">
        <v>3</v>
      </c>
      <c r="E23" s="44"/>
      <c r="F23" s="21">
        <v>3</v>
      </c>
      <c r="G23" s="44" t="s">
        <v>99</v>
      </c>
      <c r="H23" s="21">
        <v>3</v>
      </c>
      <c r="I23" s="45"/>
      <c r="J23" s="21">
        <v>3</v>
      </c>
      <c r="K23" s="44"/>
      <c r="L23" s="21">
        <v>4</v>
      </c>
      <c r="M23" s="44"/>
      <c r="N23" s="21">
        <v>4</v>
      </c>
      <c r="O23" s="44" t="s">
        <v>100</v>
      </c>
      <c r="P23" s="21">
        <v>3</v>
      </c>
      <c r="Q23" s="44"/>
      <c r="R23" s="21">
        <v>3</v>
      </c>
      <c r="S23" s="44"/>
      <c r="T23" s="21">
        <v>3</v>
      </c>
      <c r="U23" s="44"/>
      <c r="V23" s="21">
        <v>3</v>
      </c>
      <c r="W23" s="44"/>
    </row>
    <row r="24" spans="1:25" s="8" customFormat="1" ht="13.5" thickBot="1" x14ac:dyDescent="0.25">
      <c r="A24" s="29"/>
      <c r="B24" s="30" t="s">
        <v>66</v>
      </c>
      <c r="C24" s="31"/>
      <c r="D24" s="32">
        <f>(SUM(D18:D23)/24)*100</f>
        <v>87.5</v>
      </c>
      <c r="E24" s="33"/>
      <c r="F24" s="32">
        <f t="shared" ref="F24:V24" si="0">(SUM(F18:F23)/24)*100</f>
        <v>79.166666666666657</v>
      </c>
      <c r="G24" s="33"/>
      <c r="H24" s="32">
        <f t="shared" si="0"/>
        <v>75</v>
      </c>
      <c r="I24" s="33"/>
      <c r="J24" s="32">
        <f t="shared" si="0"/>
        <v>75</v>
      </c>
      <c r="K24" s="33"/>
      <c r="L24" s="32">
        <f t="shared" si="0"/>
        <v>100</v>
      </c>
      <c r="M24" s="33"/>
      <c r="N24" s="32">
        <f t="shared" si="0"/>
        <v>100</v>
      </c>
      <c r="O24" s="33"/>
      <c r="P24" s="32">
        <f t="shared" si="0"/>
        <v>75</v>
      </c>
      <c r="Q24" s="33"/>
      <c r="R24" s="32">
        <f t="shared" si="0"/>
        <v>70.833333333333343</v>
      </c>
      <c r="S24" s="33"/>
      <c r="T24" s="32">
        <f t="shared" si="0"/>
        <v>75</v>
      </c>
      <c r="U24" s="33"/>
      <c r="V24" s="32">
        <f t="shared" si="0"/>
        <v>75</v>
      </c>
      <c r="W24" s="33"/>
      <c r="X24" s="34">
        <f>(SUM(V24,T24,R24,P24,N24,L24,J24,H24,F24,D24)/1000)*100</f>
        <v>81.25</v>
      </c>
      <c r="Y24" s="35" t="s">
        <v>67</v>
      </c>
    </row>
    <row r="25" spans="1:25" s="39" customFormat="1" ht="45" customHeight="1" x14ac:dyDescent="0.2">
      <c r="A25" s="36"/>
      <c r="B25" s="47" t="s">
        <v>101</v>
      </c>
      <c r="C25" s="31"/>
      <c r="D25" s="38"/>
      <c r="E25" s="38"/>
      <c r="F25" s="38"/>
      <c r="G25" s="38"/>
      <c r="H25" s="48"/>
      <c r="I25" s="48"/>
      <c r="J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C9" zoomScale="90" zoomScaleNormal="90" workbookViewId="0">
      <pane ySplit="8" topLeftCell="A17" activePane="bottomLeft" state="frozen"/>
      <selection activeCell="A9" sqref="A9"/>
      <selection pane="bottomLeft" activeCell="C18" sqref="C18"/>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4</v>
      </c>
      <c r="E18" s="42" t="s">
        <v>102</v>
      </c>
      <c r="F18" s="21">
        <v>4</v>
      </c>
      <c r="G18" s="42"/>
      <c r="H18" s="21">
        <v>4</v>
      </c>
      <c r="I18" s="43"/>
      <c r="J18" s="21">
        <v>4</v>
      </c>
      <c r="K18" s="42"/>
      <c r="L18" s="21">
        <v>4</v>
      </c>
      <c r="M18" s="42"/>
      <c r="N18" s="21">
        <v>4</v>
      </c>
      <c r="O18" s="42"/>
      <c r="P18" s="21"/>
      <c r="Q18" s="42" t="s">
        <v>103</v>
      </c>
      <c r="R18" s="21">
        <v>4</v>
      </c>
      <c r="S18" s="42"/>
      <c r="T18" s="21">
        <v>4</v>
      </c>
      <c r="U18" s="42"/>
      <c r="V18" s="21">
        <v>4</v>
      </c>
      <c r="W18" s="42"/>
    </row>
    <row r="19" spans="1:25" s="5" customFormat="1" ht="42" customHeight="1" x14ac:dyDescent="0.2">
      <c r="A19" s="24" t="s">
        <v>29</v>
      </c>
      <c r="B19" s="25" t="s">
        <v>30</v>
      </c>
      <c r="C19" s="26"/>
      <c r="D19" s="21">
        <v>4</v>
      </c>
      <c r="E19" s="44" t="s">
        <v>104</v>
      </c>
      <c r="F19" s="21">
        <v>3</v>
      </c>
      <c r="G19" s="44" t="s">
        <v>105</v>
      </c>
      <c r="H19" s="21">
        <v>4</v>
      </c>
      <c r="I19" s="45"/>
      <c r="J19" s="21">
        <v>4</v>
      </c>
      <c r="K19" s="44"/>
      <c r="L19" s="21">
        <v>4</v>
      </c>
      <c r="M19" s="44"/>
      <c r="N19" s="21">
        <v>3</v>
      </c>
      <c r="O19" s="44"/>
      <c r="P19" s="21"/>
      <c r="Q19" s="44"/>
      <c r="R19" s="21">
        <v>3</v>
      </c>
      <c r="S19" s="44" t="s">
        <v>105</v>
      </c>
      <c r="T19" s="21">
        <v>3</v>
      </c>
      <c r="U19" s="44" t="s">
        <v>105</v>
      </c>
      <c r="V19" s="21">
        <v>3</v>
      </c>
      <c r="W19" s="44" t="s">
        <v>105</v>
      </c>
    </row>
    <row r="20" spans="1:25" s="5" customFormat="1" ht="30" customHeight="1" x14ac:dyDescent="0.2">
      <c r="A20" s="18" t="s">
        <v>36</v>
      </c>
      <c r="B20" s="25" t="s">
        <v>37</v>
      </c>
      <c r="C20" s="26"/>
      <c r="D20" s="21">
        <v>3</v>
      </c>
      <c r="E20" s="44"/>
      <c r="F20" s="21">
        <v>3</v>
      </c>
      <c r="G20" s="44"/>
      <c r="H20" s="21">
        <v>4</v>
      </c>
      <c r="I20" s="45"/>
      <c r="J20" s="21">
        <v>3</v>
      </c>
      <c r="K20" s="44"/>
      <c r="L20" s="21">
        <v>4</v>
      </c>
      <c r="M20" s="44"/>
      <c r="N20" s="21">
        <v>2</v>
      </c>
      <c r="O20" s="44" t="s">
        <v>106</v>
      </c>
      <c r="P20" s="21"/>
      <c r="Q20" s="44"/>
      <c r="R20" s="21">
        <v>4</v>
      </c>
      <c r="S20" s="44"/>
      <c r="T20" s="21">
        <v>3</v>
      </c>
      <c r="U20" s="44"/>
      <c r="V20" s="21">
        <v>3</v>
      </c>
      <c r="W20" s="44"/>
    </row>
    <row r="21" spans="1:25" s="5" customFormat="1" ht="30" customHeight="1" x14ac:dyDescent="0.2">
      <c r="A21" s="24" t="s">
        <v>44</v>
      </c>
      <c r="B21" s="25" t="s">
        <v>45</v>
      </c>
      <c r="C21" s="26"/>
      <c r="D21" s="21">
        <v>4</v>
      </c>
      <c r="E21" s="44"/>
      <c r="F21" s="21">
        <v>2</v>
      </c>
      <c r="G21" s="44" t="s">
        <v>107</v>
      </c>
      <c r="H21" s="21">
        <v>3</v>
      </c>
      <c r="I21" s="45"/>
      <c r="J21" s="21">
        <v>3</v>
      </c>
      <c r="K21" s="44"/>
      <c r="L21" s="21">
        <v>3</v>
      </c>
      <c r="M21" s="44"/>
      <c r="N21" s="21">
        <v>3</v>
      </c>
      <c r="O21" s="44"/>
      <c r="P21" s="21"/>
      <c r="Q21" s="44"/>
      <c r="R21" s="21">
        <v>3</v>
      </c>
      <c r="S21" s="44"/>
      <c r="T21" s="21">
        <v>3</v>
      </c>
      <c r="U21" s="44"/>
      <c r="V21" s="21">
        <v>3</v>
      </c>
      <c r="W21" s="44"/>
    </row>
    <row r="22" spans="1:25" s="5" customFormat="1" ht="30" customHeight="1" x14ac:dyDescent="0.2">
      <c r="A22" s="18" t="s">
        <v>49</v>
      </c>
      <c r="B22" s="25" t="s">
        <v>50</v>
      </c>
      <c r="C22" s="26"/>
      <c r="D22" s="21">
        <v>4</v>
      </c>
      <c r="E22" s="44"/>
      <c r="F22" s="21">
        <v>3</v>
      </c>
      <c r="G22" s="44"/>
      <c r="H22" s="21">
        <v>4</v>
      </c>
      <c r="I22" s="45"/>
      <c r="J22" s="21">
        <v>3</v>
      </c>
      <c r="K22" s="44"/>
      <c r="L22" s="21">
        <v>3</v>
      </c>
      <c r="M22" s="44"/>
      <c r="N22" s="21">
        <v>3</v>
      </c>
      <c r="O22" s="44"/>
      <c r="P22" s="21"/>
      <c r="Q22" s="44"/>
      <c r="R22" s="21">
        <v>4</v>
      </c>
      <c r="S22" s="44"/>
      <c r="T22" s="21">
        <v>4</v>
      </c>
      <c r="U22" s="44"/>
      <c r="V22" s="21">
        <v>4</v>
      </c>
      <c r="W22" s="44"/>
    </row>
    <row r="23" spans="1:25" s="5" customFormat="1" ht="30" customHeight="1" x14ac:dyDescent="0.2">
      <c r="A23" s="24" t="s">
        <v>59</v>
      </c>
      <c r="B23" s="25" t="s">
        <v>60</v>
      </c>
      <c r="C23" s="26"/>
      <c r="D23" s="21">
        <v>4</v>
      </c>
      <c r="E23" s="44"/>
      <c r="F23" s="21">
        <v>4</v>
      </c>
      <c r="G23" s="44"/>
      <c r="H23" s="21">
        <v>4</v>
      </c>
      <c r="I23" s="45"/>
      <c r="J23" s="21">
        <v>4</v>
      </c>
      <c r="K23" s="44"/>
      <c r="L23" s="21">
        <v>4</v>
      </c>
      <c r="M23" s="44"/>
      <c r="N23" s="21">
        <v>4</v>
      </c>
      <c r="O23" s="44"/>
      <c r="P23" s="21"/>
      <c r="Q23" s="44"/>
      <c r="R23" s="21">
        <v>4</v>
      </c>
      <c r="S23" s="44"/>
      <c r="T23" s="21">
        <v>4</v>
      </c>
      <c r="U23" s="44"/>
      <c r="V23" s="21">
        <v>4</v>
      </c>
      <c r="W23" s="44"/>
    </row>
    <row r="24" spans="1:25" s="8" customFormat="1" ht="13.5" thickBot="1" x14ac:dyDescent="0.25">
      <c r="A24" s="29"/>
      <c r="B24" s="30" t="s">
        <v>66</v>
      </c>
      <c r="C24" s="31"/>
      <c r="D24" s="32">
        <f>(SUM(D18:D23)/24)*100</f>
        <v>95.833333333333343</v>
      </c>
      <c r="E24" s="33"/>
      <c r="F24" s="32">
        <f t="shared" ref="F24:V24" si="0">(SUM(F18:F23)/24)*100</f>
        <v>79.166666666666657</v>
      </c>
      <c r="G24" s="33"/>
      <c r="H24" s="32">
        <f t="shared" si="0"/>
        <v>95.833333333333343</v>
      </c>
      <c r="I24" s="33"/>
      <c r="J24" s="32">
        <f t="shared" si="0"/>
        <v>87.5</v>
      </c>
      <c r="K24" s="33"/>
      <c r="L24" s="32">
        <f t="shared" si="0"/>
        <v>91.666666666666657</v>
      </c>
      <c r="M24" s="33"/>
      <c r="N24" s="32">
        <f t="shared" si="0"/>
        <v>79.166666666666657</v>
      </c>
      <c r="O24" s="33"/>
      <c r="P24" s="32">
        <f t="shared" si="0"/>
        <v>0</v>
      </c>
      <c r="Q24" s="33"/>
      <c r="R24" s="32">
        <f t="shared" si="0"/>
        <v>91.666666666666657</v>
      </c>
      <c r="S24" s="33"/>
      <c r="T24" s="32">
        <f t="shared" si="0"/>
        <v>87.5</v>
      </c>
      <c r="U24" s="33"/>
      <c r="V24" s="32">
        <f t="shared" si="0"/>
        <v>87.5</v>
      </c>
      <c r="W24" s="33"/>
      <c r="X24" s="34">
        <f>(SUM(V24,T24,R24,P24,N24,L24,J24,H24,F24,D24)/1000)*100</f>
        <v>79.583333333333329</v>
      </c>
      <c r="Y24" s="35" t="s">
        <v>67</v>
      </c>
    </row>
    <row r="25" spans="1:25" s="39" customFormat="1" x14ac:dyDescent="0.2">
      <c r="A25" s="36"/>
      <c r="B25" s="37"/>
      <c r="C25" s="31"/>
      <c r="D25" s="38"/>
      <c r="E25" s="38"/>
      <c r="F25" s="38"/>
      <c r="G25" s="38"/>
      <c r="H25" s="38"/>
      <c r="I25" s="38"/>
      <c r="J25" s="38"/>
      <c r="K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9"/>
  <sheetViews>
    <sheetView showGridLines="0" topLeftCell="A19" zoomScale="99" zoomScaleNormal="100" workbookViewId="0">
      <selection activeCell="E19" sqref="E19"/>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60" customHeight="1" x14ac:dyDescent="0.2">
      <c r="A18" s="18" t="s">
        <v>27</v>
      </c>
      <c r="B18" s="19" t="s">
        <v>28</v>
      </c>
      <c r="C18" s="20"/>
      <c r="D18" s="21">
        <v>4</v>
      </c>
      <c r="E18" s="42"/>
      <c r="F18" s="21">
        <v>4</v>
      </c>
      <c r="G18" s="42" t="s">
        <v>108</v>
      </c>
      <c r="H18" s="21">
        <v>4</v>
      </c>
      <c r="I18" s="43"/>
      <c r="J18" s="21">
        <v>4</v>
      </c>
      <c r="K18" s="42"/>
      <c r="L18" s="21">
        <v>4</v>
      </c>
      <c r="M18" s="42"/>
      <c r="N18" s="21">
        <v>4</v>
      </c>
      <c r="O18" s="42"/>
      <c r="P18" s="21">
        <v>3</v>
      </c>
      <c r="Q18" s="42"/>
      <c r="R18" s="21">
        <v>3</v>
      </c>
      <c r="S18" s="42"/>
      <c r="T18" s="21">
        <v>3</v>
      </c>
      <c r="U18" s="42"/>
      <c r="V18" s="21">
        <v>3</v>
      </c>
      <c r="W18" s="42"/>
    </row>
    <row r="19" spans="1:25" s="5" customFormat="1" ht="89.25" x14ac:dyDescent="0.2">
      <c r="A19" s="24" t="s">
        <v>29</v>
      </c>
      <c r="B19" s="25" t="s">
        <v>30</v>
      </c>
      <c r="C19" s="26"/>
      <c r="D19" s="21">
        <v>4</v>
      </c>
      <c r="E19" s="44" t="s">
        <v>109</v>
      </c>
      <c r="F19" s="21">
        <v>3</v>
      </c>
      <c r="G19" s="44" t="s">
        <v>110</v>
      </c>
      <c r="H19" s="21">
        <v>3</v>
      </c>
      <c r="I19" s="45"/>
      <c r="J19" s="21">
        <v>3</v>
      </c>
      <c r="K19" s="44"/>
      <c r="L19" s="21">
        <v>4</v>
      </c>
      <c r="M19" s="44"/>
      <c r="N19" s="21">
        <v>4</v>
      </c>
      <c r="O19" s="44"/>
      <c r="P19" s="21">
        <v>3</v>
      </c>
      <c r="Q19" s="44"/>
      <c r="R19" s="21">
        <v>3</v>
      </c>
      <c r="S19" s="44"/>
      <c r="T19" s="21">
        <v>3</v>
      </c>
      <c r="U19" s="44"/>
      <c r="V19" s="21">
        <v>3</v>
      </c>
      <c r="W19" s="44"/>
    </row>
    <row r="20" spans="1:25" s="5" customFormat="1" ht="52.15" customHeight="1" x14ac:dyDescent="0.2">
      <c r="A20" s="18" t="s">
        <v>36</v>
      </c>
      <c r="B20" s="25" t="s">
        <v>37</v>
      </c>
      <c r="C20" s="26"/>
      <c r="D20" s="21">
        <v>4</v>
      </c>
      <c r="E20" s="44"/>
      <c r="F20" s="21">
        <v>4</v>
      </c>
      <c r="G20" s="44"/>
      <c r="H20" s="21">
        <v>4</v>
      </c>
      <c r="I20" s="44" t="s">
        <v>111</v>
      </c>
      <c r="J20" s="21">
        <v>3</v>
      </c>
      <c r="K20" s="44" t="s">
        <v>112</v>
      </c>
      <c r="L20" s="21">
        <v>4</v>
      </c>
      <c r="M20" s="44"/>
      <c r="N20" s="21">
        <v>4</v>
      </c>
      <c r="O20" s="44"/>
      <c r="P20" s="21">
        <v>3</v>
      </c>
      <c r="Q20" s="44"/>
      <c r="R20" s="21">
        <v>3</v>
      </c>
      <c r="S20" s="44"/>
      <c r="T20" s="21">
        <v>3</v>
      </c>
      <c r="U20" s="44" t="s">
        <v>113</v>
      </c>
      <c r="V20" s="21">
        <v>3</v>
      </c>
      <c r="W20" s="44"/>
    </row>
    <row r="21" spans="1:25" s="5" customFormat="1" ht="61.15" customHeight="1" x14ac:dyDescent="0.2">
      <c r="A21" s="24" t="s">
        <v>44</v>
      </c>
      <c r="B21" s="25" t="s">
        <v>45</v>
      </c>
      <c r="C21" s="26"/>
      <c r="D21" s="21">
        <v>3</v>
      </c>
      <c r="E21" s="44" t="s">
        <v>114</v>
      </c>
      <c r="F21" s="21">
        <v>3</v>
      </c>
      <c r="G21" s="44"/>
      <c r="H21" s="21">
        <v>3</v>
      </c>
      <c r="I21" s="45"/>
      <c r="J21" s="21">
        <v>3</v>
      </c>
      <c r="K21" s="44" t="s">
        <v>115</v>
      </c>
      <c r="L21" s="21">
        <v>4</v>
      </c>
      <c r="M21" s="44"/>
      <c r="N21" s="21">
        <v>4</v>
      </c>
      <c r="O21" s="44"/>
      <c r="P21" s="21">
        <v>3</v>
      </c>
      <c r="Q21" s="44"/>
      <c r="R21" s="21">
        <v>3</v>
      </c>
      <c r="S21" s="44"/>
      <c r="T21" s="21">
        <v>3</v>
      </c>
      <c r="U21" s="44"/>
      <c r="V21" s="21">
        <v>3</v>
      </c>
      <c r="W21" s="44"/>
    </row>
    <row r="22" spans="1:25" s="5" customFormat="1" ht="30" customHeight="1" x14ac:dyDescent="0.2">
      <c r="A22" s="18" t="s">
        <v>49</v>
      </c>
      <c r="B22" s="25" t="s">
        <v>50</v>
      </c>
      <c r="C22" s="26"/>
      <c r="D22" s="21">
        <v>3</v>
      </c>
      <c r="E22" s="44"/>
      <c r="F22" s="21">
        <v>3</v>
      </c>
      <c r="G22" s="44"/>
      <c r="H22" s="21">
        <v>3</v>
      </c>
      <c r="I22" s="44" t="s">
        <v>116</v>
      </c>
      <c r="J22" s="21">
        <v>3</v>
      </c>
      <c r="K22" s="44"/>
      <c r="L22" s="21">
        <v>4</v>
      </c>
      <c r="M22" s="44"/>
      <c r="N22" s="21">
        <v>4</v>
      </c>
      <c r="O22" s="44"/>
      <c r="P22" s="21">
        <v>3</v>
      </c>
      <c r="Q22" s="44"/>
      <c r="R22" s="21">
        <v>3</v>
      </c>
      <c r="S22" s="44"/>
      <c r="T22" s="21">
        <v>3</v>
      </c>
      <c r="U22" s="44"/>
      <c r="V22" s="21">
        <v>3</v>
      </c>
      <c r="W22" s="44"/>
    </row>
    <row r="23" spans="1:25" s="5" customFormat="1" ht="30" customHeight="1" x14ac:dyDescent="0.2">
      <c r="A23" s="24" t="s">
        <v>59</v>
      </c>
      <c r="B23" s="25" t="s">
        <v>60</v>
      </c>
      <c r="C23" s="26"/>
      <c r="D23" s="21">
        <v>3</v>
      </c>
      <c r="E23" s="44"/>
      <c r="F23" s="21">
        <v>3</v>
      </c>
      <c r="G23" s="44"/>
      <c r="H23" s="21">
        <v>4</v>
      </c>
      <c r="I23" s="45"/>
      <c r="J23" s="21">
        <v>3</v>
      </c>
      <c r="K23" s="44"/>
      <c r="L23" s="21">
        <v>4</v>
      </c>
      <c r="M23" s="44"/>
      <c r="N23" s="21">
        <v>4</v>
      </c>
      <c r="O23" s="44"/>
      <c r="P23" s="21">
        <v>3</v>
      </c>
      <c r="Q23" s="44"/>
      <c r="R23" s="21">
        <v>3</v>
      </c>
      <c r="S23" s="44"/>
      <c r="T23" s="21">
        <v>3</v>
      </c>
      <c r="U23" s="44"/>
      <c r="V23" s="21">
        <v>3</v>
      </c>
      <c r="W23" s="44"/>
    </row>
    <row r="24" spans="1:25" s="8" customFormat="1" ht="13.5" thickBot="1" x14ac:dyDescent="0.25">
      <c r="A24" s="29"/>
      <c r="B24" s="30" t="s">
        <v>66</v>
      </c>
      <c r="C24" s="31"/>
      <c r="D24" s="32">
        <f>(SUM(D18:D23)/24)*100</f>
        <v>87.5</v>
      </c>
      <c r="E24" s="33"/>
      <c r="F24" s="32">
        <f t="shared" ref="F24:V24" si="0">(SUM(F18:F23)/24)*100</f>
        <v>83.333333333333343</v>
      </c>
      <c r="G24" s="33"/>
      <c r="H24" s="32">
        <f t="shared" si="0"/>
        <v>87.5</v>
      </c>
      <c r="I24" s="33"/>
      <c r="J24" s="32">
        <f t="shared" si="0"/>
        <v>79.166666666666657</v>
      </c>
      <c r="K24" s="33"/>
      <c r="L24" s="32">
        <f t="shared" si="0"/>
        <v>100</v>
      </c>
      <c r="M24" s="33"/>
      <c r="N24" s="32">
        <f t="shared" si="0"/>
        <v>100</v>
      </c>
      <c r="O24" s="33"/>
      <c r="P24" s="32">
        <f t="shared" si="0"/>
        <v>75</v>
      </c>
      <c r="Q24" s="33"/>
      <c r="R24" s="32">
        <f t="shared" si="0"/>
        <v>75</v>
      </c>
      <c r="S24" s="33"/>
      <c r="T24" s="32">
        <f t="shared" si="0"/>
        <v>75</v>
      </c>
      <c r="U24" s="33"/>
      <c r="V24" s="32">
        <f t="shared" si="0"/>
        <v>75</v>
      </c>
      <c r="W24" s="33"/>
      <c r="X24" s="34">
        <f>(SUM(V24,T24,R24,P24,N24,L24,J24,H24,F24,D24)/1000)*100</f>
        <v>83.75</v>
      </c>
      <c r="Y24" s="35" t="s">
        <v>67</v>
      </c>
    </row>
    <row r="25" spans="1:25" s="39" customFormat="1" x14ac:dyDescent="0.2">
      <c r="A25" s="36"/>
      <c r="B25" s="37"/>
      <c r="C25" s="31"/>
      <c r="D25" s="38"/>
      <c r="E25" s="38" t="s">
        <v>117</v>
      </c>
      <c r="F25" s="38"/>
      <c r="G25" s="38"/>
      <c r="H25" s="38"/>
      <c r="I25" s="38"/>
      <c r="J25" s="38"/>
      <c r="K25" s="38"/>
      <c r="L25" s="38"/>
      <c r="M25" s="38"/>
      <c r="N25" s="38"/>
    </row>
    <row r="26" spans="1:25" x14ac:dyDescent="0.2">
      <c r="E26" t="s">
        <v>118</v>
      </c>
    </row>
    <row r="27" spans="1:25" x14ac:dyDescent="0.2">
      <c r="E27" t="s">
        <v>119</v>
      </c>
    </row>
    <row r="28" spans="1:25" x14ac:dyDescent="0.2">
      <c r="E28" t="s">
        <v>120</v>
      </c>
    </row>
    <row r="29" spans="1:25" x14ac:dyDescent="0.2">
      <c r="E29" t="s">
        <v>121</v>
      </c>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topLeftCell="B2" zoomScale="104" zoomScaleNormal="100" workbookViewId="0">
      <pane xSplit="2" ySplit="16" topLeftCell="D18" activePane="bottomRight" state="frozen"/>
      <selection activeCell="B2" sqref="B2"/>
      <selection pane="topRight" activeCell="D2" sqref="D2"/>
      <selection pane="bottomLeft" activeCell="B18" sqref="B18"/>
      <selection pane="bottomRight" activeCell="G27" sqref="G27"/>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4</v>
      </c>
      <c r="E18" s="42"/>
      <c r="F18" s="21">
        <v>3</v>
      </c>
      <c r="G18" s="42"/>
      <c r="H18" s="21">
        <v>3</v>
      </c>
      <c r="I18" s="43"/>
      <c r="J18" s="21">
        <v>3</v>
      </c>
      <c r="K18" s="42"/>
      <c r="L18" s="21"/>
      <c r="M18" s="42"/>
      <c r="N18" s="21"/>
      <c r="O18" s="42"/>
      <c r="P18" s="21"/>
      <c r="Q18" s="42"/>
      <c r="R18" s="21"/>
      <c r="S18" s="42"/>
      <c r="T18" s="21"/>
      <c r="U18" s="42"/>
      <c r="V18" s="21"/>
      <c r="W18" s="42"/>
    </row>
    <row r="19" spans="1:25" s="5" customFormat="1" ht="30" customHeight="1" x14ac:dyDescent="0.2">
      <c r="A19" s="24" t="s">
        <v>29</v>
      </c>
      <c r="B19" s="25" t="s">
        <v>30</v>
      </c>
      <c r="C19" s="26"/>
      <c r="D19" s="21">
        <v>4</v>
      </c>
      <c r="E19" s="44"/>
      <c r="F19" s="21">
        <v>3</v>
      </c>
      <c r="G19" s="44"/>
      <c r="H19" s="21">
        <v>3</v>
      </c>
      <c r="I19" s="45"/>
      <c r="J19" s="21">
        <v>3</v>
      </c>
      <c r="K19" s="44"/>
      <c r="L19" s="21">
        <v>4</v>
      </c>
      <c r="M19" s="44"/>
      <c r="N19" s="21">
        <v>4</v>
      </c>
      <c r="O19" s="44"/>
      <c r="P19" s="21"/>
      <c r="Q19" s="44" t="s">
        <v>122</v>
      </c>
      <c r="R19" s="21">
        <v>3</v>
      </c>
      <c r="S19" s="44"/>
      <c r="T19" s="21"/>
      <c r="U19" s="44"/>
      <c r="V19" s="21">
        <v>3</v>
      </c>
      <c r="W19" s="44"/>
    </row>
    <row r="20" spans="1:25" s="5" customFormat="1" ht="30" customHeight="1" x14ac:dyDescent="0.2">
      <c r="A20" s="18" t="s">
        <v>36</v>
      </c>
      <c r="B20" s="25" t="s">
        <v>37</v>
      </c>
      <c r="C20" s="26"/>
      <c r="D20" s="21">
        <v>3</v>
      </c>
      <c r="E20" s="44"/>
      <c r="F20" s="21">
        <v>3</v>
      </c>
      <c r="G20" s="44"/>
      <c r="H20" s="21">
        <v>3</v>
      </c>
      <c r="I20" s="45"/>
      <c r="J20" s="21">
        <v>3</v>
      </c>
      <c r="K20" s="44"/>
      <c r="L20" s="21">
        <v>4</v>
      </c>
      <c r="M20" s="44"/>
      <c r="N20" s="21">
        <v>4</v>
      </c>
      <c r="O20" s="44"/>
      <c r="P20" s="21"/>
      <c r="Q20" s="44"/>
      <c r="R20" s="21">
        <v>3</v>
      </c>
      <c r="S20" s="44"/>
      <c r="T20" s="21"/>
      <c r="U20" s="44"/>
      <c r="V20" s="21">
        <v>3</v>
      </c>
      <c r="W20" s="44"/>
    </row>
    <row r="21" spans="1:25" s="5" customFormat="1" ht="30" customHeight="1" x14ac:dyDescent="0.2">
      <c r="A21" s="24" t="s">
        <v>44</v>
      </c>
      <c r="B21" s="25" t="s">
        <v>45</v>
      </c>
      <c r="C21" s="26"/>
      <c r="D21" s="21">
        <v>3</v>
      </c>
      <c r="E21" s="44"/>
      <c r="F21" s="21">
        <v>3</v>
      </c>
      <c r="G21" s="44"/>
      <c r="H21" s="21">
        <v>3</v>
      </c>
      <c r="I21" s="45"/>
      <c r="J21" s="21">
        <v>3</v>
      </c>
      <c r="K21" s="44"/>
      <c r="L21" s="21">
        <v>4</v>
      </c>
      <c r="M21" s="44"/>
      <c r="N21" s="21">
        <v>4</v>
      </c>
      <c r="O21" s="44"/>
      <c r="P21" s="21"/>
      <c r="Q21" s="44"/>
      <c r="R21" s="21">
        <v>3</v>
      </c>
      <c r="S21" s="44"/>
      <c r="T21" s="21"/>
      <c r="U21" s="44"/>
      <c r="V21" s="21">
        <v>3</v>
      </c>
      <c r="W21" s="44"/>
    </row>
    <row r="22" spans="1:25" s="5" customFormat="1" ht="30" customHeight="1" x14ac:dyDescent="0.2">
      <c r="A22" s="18" t="s">
        <v>49</v>
      </c>
      <c r="B22" s="25" t="s">
        <v>50</v>
      </c>
      <c r="C22" s="26"/>
      <c r="D22" s="21">
        <v>4</v>
      </c>
      <c r="E22" s="44"/>
      <c r="F22" s="21">
        <v>3</v>
      </c>
      <c r="G22" s="44"/>
      <c r="H22" s="21">
        <v>3</v>
      </c>
      <c r="I22" s="45"/>
      <c r="J22" s="21">
        <v>3</v>
      </c>
      <c r="K22" s="44"/>
      <c r="L22" s="21">
        <v>4</v>
      </c>
      <c r="M22" s="44"/>
      <c r="N22" s="21">
        <v>4</v>
      </c>
      <c r="O22" s="44"/>
      <c r="P22" s="21"/>
      <c r="Q22" s="44"/>
      <c r="R22" s="21">
        <v>3</v>
      </c>
      <c r="S22" s="44"/>
      <c r="T22" s="21"/>
      <c r="U22" s="44"/>
      <c r="V22" s="21">
        <v>3</v>
      </c>
      <c r="W22" s="44"/>
    </row>
    <row r="23" spans="1:25" s="5" customFormat="1" ht="30" customHeight="1" x14ac:dyDescent="0.2">
      <c r="A23" s="24" t="s">
        <v>59</v>
      </c>
      <c r="B23" s="25" t="s">
        <v>60</v>
      </c>
      <c r="C23" s="26"/>
      <c r="D23" s="21">
        <v>4</v>
      </c>
      <c r="E23" s="44"/>
      <c r="F23" s="21">
        <v>4</v>
      </c>
      <c r="G23" s="44"/>
      <c r="H23" s="21">
        <v>3</v>
      </c>
      <c r="I23" s="45"/>
      <c r="J23" s="21">
        <v>3</v>
      </c>
      <c r="K23" s="44"/>
      <c r="L23" s="21">
        <v>4</v>
      </c>
      <c r="M23" s="44"/>
      <c r="N23" s="21">
        <v>4</v>
      </c>
      <c r="O23" s="44"/>
      <c r="P23" s="21"/>
      <c r="Q23" s="44"/>
      <c r="R23" s="21">
        <v>3</v>
      </c>
      <c r="S23" s="44"/>
      <c r="T23" s="21"/>
      <c r="U23" s="44"/>
      <c r="V23" s="21">
        <v>3</v>
      </c>
      <c r="W23" s="44"/>
    </row>
    <row r="24" spans="1:25" s="8" customFormat="1" ht="13.5" thickBot="1" x14ac:dyDescent="0.25">
      <c r="A24" s="29"/>
      <c r="B24" s="30" t="s">
        <v>66</v>
      </c>
      <c r="C24" s="31"/>
      <c r="D24" s="32">
        <f>(SUM(D18:D23)/24)*100</f>
        <v>91.666666666666657</v>
      </c>
      <c r="E24" s="33"/>
      <c r="F24" s="32">
        <f t="shared" ref="F24:V24" si="0">(SUM(F18:F23)/24)*100</f>
        <v>79.166666666666657</v>
      </c>
      <c r="G24" s="33"/>
      <c r="H24" s="32">
        <f t="shared" si="0"/>
        <v>75</v>
      </c>
      <c r="I24" s="33"/>
      <c r="J24" s="32">
        <f t="shared" si="0"/>
        <v>75</v>
      </c>
      <c r="K24" s="33"/>
      <c r="L24" s="32">
        <f t="shared" si="0"/>
        <v>83.333333333333343</v>
      </c>
      <c r="M24" s="33"/>
      <c r="N24" s="32">
        <f t="shared" si="0"/>
        <v>83.333333333333343</v>
      </c>
      <c r="O24" s="33"/>
      <c r="P24" s="32">
        <f t="shared" si="0"/>
        <v>0</v>
      </c>
      <c r="Q24" s="33"/>
      <c r="R24" s="32">
        <f t="shared" si="0"/>
        <v>62.5</v>
      </c>
      <c r="S24" s="33"/>
      <c r="T24" s="32">
        <f t="shared" si="0"/>
        <v>0</v>
      </c>
      <c r="U24" s="33"/>
      <c r="V24" s="32">
        <f t="shared" si="0"/>
        <v>62.5</v>
      </c>
      <c r="W24" s="33"/>
      <c r="X24" s="34">
        <f>(SUM(V24,T24,R24,P24,N24,L24,J24,H24,F24,D24)/1000)*100</f>
        <v>61.250000000000007</v>
      </c>
      <c r="Y24" s="35" t="s">
        <v>67</v>
      </c>
    </row>
    <row r="25" spans="1:25" s="39" customFormat="1" x14ac:dyDescent="0.2">
      <c r="A25" s="36"/>
      <c r="B25" s="37"/>
      <c r="C25" s="31"/>
      <c r="D25" s="38"/>
      <c r="E25" s="38"/>
      <c r="F25" s="38"/>
      <c r="G25" s="38"/>
      <c r="H25" s="38"/>
      <c r="I25" s="38"/>
      <c r="J25" s="38"/>
      <c r="K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36"/>
  <sheetViews>
    <sheetView showGridLines="0" zoomScaleNormal="100" workbookViewId="0">
      <selection activeCell="T16" sqref="T16:U17"/>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3</v>
      </c>
      <c r="E18" s="42"/>
      <c r="F18" s="21">
        <v>3</v>
      </c>
      <c r="G18" s="42"/>
      <c r="H18" s="21">
        <v>3</v>
      </c>
      <c r="I18" s="43"/>
      <c r="J18" s="21">
        <v>3</v>
      </c>
      <c r="K18" s="42"/>
      <c r="L18" s="21">
        <v>3</v>
      </c>
      <c r="M18" s="42"/>
      <c r="N18" s="21">
        <v>3</v>
      </c>
      <c r="O18" s="42"/>
      <c r="P18" s="21">
        <v>3</v>
      </c>
      <c r="Q18" s="42"/>
      <c r="R18" s="21">
        <v>3</v>
      </c>
      <c r="S18" s="42"/>
      <c r="T18" s="21">
        <v>3</v>
      </c>
      <c r="U18" s="42"/>
      <c r="V18" s="21">
        <v>3</v>
      </c>
      <c r="W18" s="42"/>
    </row>
    <row r="19" spans="1:25" s="5" customFormat="1" ht="30" customHeight="1" x14ac:dyDescent="0.2">
      <c r="A19" s="24" t="s">
        <v>29</v>
      </c>
      <c r="B19" s="25" t="s">
        <v>30</v>
      </c>
      <c r="C19" s="26"/>
      <c r="D19" s="21">
        <v>3</v>
      </c>
      <c r="E19" s="44"/>
      <c r="F19" s="21">
        <v>3</v>
      </c>
      <c r="G19" s="44"/>
      <c r="H19" s="21">
        <v>3</v>
      </c>
      <c r="I19" s="45"/>
      <c r="J19" s="21">
        <v>3</v>
      </c>
      <c r="K19" s="44"/>
      <c r="L19" s="21">
        <v>3</v>
      </c>
      <c r="M19" s="44"/>
      <c r="N19" s="21">
        <v>3</v>
      </c>
      <c r="O19" s="44"/>
      <c r="P19" s="21">
        <v>3</v>
      </c>
      <c r="Q19" s="44"/>
      <c r="R19" s="21">
        <v>3</v>
      </c>
      <c r="S19" s="44"/>
      <c r="T19" s="21">
        <v>3</v>
      </c>
      <c r="U19" s="44"/>
      <c r="V19" s="21">
        <v>3</v>
      </c>
      <c r="W19" s="44"/>
    </row>
    <row r="20" spans="1:25" s="5" customFormat="1" ht="30" customHeight="1" x14ac:dyDescent="0.2">
      <c r="A20" s="18" t="s">
        <v>36</v>
      </c>
      <c r="B20" s="25" t="s">
        <v>37</v>
      </c>
      <c r="C20" s="26"/>
      <c r="D20" s="21">
        <v>3</v>
      </c>
      <c r="E20" s="44"/>
      <c r="F20" s="21">
        <v>3</v>
      </c>
      <c r="G20" s="44"/>
      <c r="H20" s="21">
        <v>3</v>
      </c>
      <c r="I20" s="45"/>
      <c r="J20" s="21">
        <v>3</v>
      </c>
      <c r="K20" s="44"/>
      <c r="L20" s="21">
        <v>3</v>
      </c>
      <c r="M20" s="44"/>
      <c r="N20" s="21">
        <v>3</v>
      </c>
      <c r="O20" s="44"/>
      <c r="P20" s="21">
        <v>3</v>
      </c>
      <c r="Q20" s="44"/>
      <c r="R20" s="21">
        <v>3</v>
      </c>
      <c r="S20" s="44"/>
      <c r="T20" s="21">
        <v>3</v>
      </c>
      <c r="U20" s="44"/>
      <c r="V20" s="21">
        <v>3</v>
      </c>
      <c r="W20" s="44"/>
    </row>
    <row r="21" spans="1:25" s="5" customFormat="1" ht="30" customHeight="1" x14ac:dyDescent="0.2">
      <c r="A21" s="24" t="s">
        <v>44</v>
      </c>
      <c r="B21" s="25" t="s">
        <v>45</v>
      </c>
      <c r="C21" s="26"/>
      <c r="D21" s="21">
        <v>3</v>
      </c>
      <c r="E21" s="44"/>
      <c r="F21" s="21">
        <v>3</v>
      </c>
      <c r="G21" s="44"/>
      <c r="H21" s="21">
        <v>3</v>
      </c>
      <c r="I21" s="45"/>
      <c r="J21" s="21">
        <v>2</v>
      </c>
      <c r="K21" s="44"/>
      <c r="L21" s="21">
        <v>3</v>
      </c>
      <c r="M21" s="44"/>
      <c r="N21" s="21">
        <v>3</v>
      </c>
      <c r="O21" s="44"/>
      <c r="P21" s="21">
        <v>3</v>
      </c>
      <c r="Q21" s="44"/>
      <c r="R21" s="21">
        <v>3</v>
      </c>
      <c r="S21" s="44"/>
      <c r="T21" s="21">
        <v>3</v>
      </c>
      <c r="U21" s="44"/>
      <c r="V21" s="21">
        <v>3</v>
      </c>
      <c r="W21" s="44"/>
    </row>
    <row r="22" spans="1:25" s="5" customFormat="1" ht="30" customHeight="1" x14ac:dyDescent="0.2">
      <c r="A22" s="18" t="s">
        <v>49</v>
      </c>
      <c r="B22" s="25" t="s">
        <v>50</v>
      </c>
      <c r="C22" s="26"/>
      <c r="D22" s="21">
        <v>3</v>
      </c>
      <c r="E22" s="44"/>
      <c r="F22" s="21">
        <v>3</v>
      </c>
      <c r="G22" s="44"/>
      <c r="H22" s="21">
        <v>3</v>
      </c>
      <c r="I22" s="45"/>
      <c r="J22" s="21">
        <v>3</v>
      </c>
      <c r="K22" s="44"/>
      <c r="L22" s="21">
        <v>3</v>
      </c>
      <c r="M22" s="44"/>
      <c r="N22" s="21">
        <v>3</v>
      </c>
      <c r="O22" s="44"/>
      <c r="P22" s="21">
        <v>3</v>
      </c>
      <c r="Q22" s="44"/>
      <c r="R22" s="21">
        <v>3</v>
      </c>
      <c r="S22" s="44"/>
      <c r="T22" s="21">
        <v>3</v>
      </c>
      <c r="U22" s="44"/>
      <c r="V22" s="21">
        <v>3</v>
      </c>
      <c r="W22" s="44"/>
    </row>
    <row r="23" spans="1:25" s="5" customFormat="1" ht="30" customHeight="1" x14ac:dyDescent="0.2">
      <c r="A23" s="24" t="s">
        <v>59</v>
      </c>
      <c r="B23" s="25" t="s">
        <v>60</v>
      </c>
      <c r="C23" s="26"/>
      <c r="D23" s="21">
        <v>3</v>
      </c>
      <c r="E23" s="44"/>
      <c r="F23" s="21">
        <v>3</v>
      </c>
      <c r="G23" s="44"/>
      <c r="H23" s="21">
        <v>3</v>
      </c>
      <c r="I23" s="45"/>
      <c r="J23" s="21">
        <v>3</v>
      </c>
      <c r="K23" s="44"/>
      <c r="L23" s="21">
        <v>3</v>
      </c>
      <c r="M23" s="44"/>
      <c r="N23" s="21">
        <v>3</v>
      </c>
      <c r="O23" s="44"/>
      <c r="P23" s="21">
        <v>3</v>
      </c>
      <c r="Q23" s="44"/>
      <c r="R23" s="21">
        <v>3</v>
      </c>
      <c r="S23" s="44"/>
      <c r="T23" s="21">
        <v>3</v>
      </c>
      <c r="U23" s="44"/>
      <c r="V23" s="21">
        <v>3</v>
      </c>
      <c r="W23" s="44"/>
    </row>
    <row r="24" spans="1:25" s="8" customFormat="1" ht="13.5" thickBot="1" x14ac:dyDescent="0.25">
      <c r="A24" s="29"/>
      <c r="B24" s="30" t="s">
        <v>66</v>
      </c>
      <c r="C24" s="31"/>
      <c r="D24" s="32">
        <f>(SUM(D18:D23)/24)*100</f>
        <v>75</v>
      </c>
      <c r="E24" s="33"/>
      <c r="F24" s="32">
        <f t="shared" ref="F24:V24" si="0">(SUM(F18:F23)/24)*100</f>
        <v>75</v>
      </c>
      <c r="G24" s="33"/>
      <c r="H24" s="32">
        <f t="shared" si="0"/>
        <v>75</v>
      </c>
      <c r="I24" s="33"/>
      <c r="J24" s="32">
        <f t="shared" si="0"/>
        <v>70.833333333333343</v>
      </c>
      <c r="K24" s="33"/>
      <c r="L24" s="32">
        <f t="shared" si="0"/>
        <v>75</v>
      </c>
      <c r="M24" s="33"/>
      <c r="N24" s="32">
        <f t="shared" si="0"/>
        <v>75</v>
      </c>
      <c r="O24" s="33"/>
      <c r="P24" s="32">
        <f t="shared" si="0"/>
        <v>75</v>
      </c>
      <c r="Q24" s="33"/>
      <c r="R24" s="32">
        <f t="shared" si="0"/>
        <v>75</v>
      </c>
      <c r="S24" s="33"/>
      <c r="T24" s="32">
        <f t="shared" si="0"/>
        <v>75</v>
      </c>
      <c r="U24" s="33"/>
      <c r="V24" s="32">
        <f t="shared" si="0"/>
        <v>75</v>
      </c>
      <c r="W24" s="33"/>
      <c r="X24" s="34">
        <f>(SUM(V24,T24,R24,P24,N24,L24,J24,H24,F24,D24)/1000)*100</f>
        <v>74.583333333333329</v>
      </c>
      <c r="Y24" s="35" t="s">
        <v>67</v>
      </c>
    </row>
    <row r="25" spans="1:25" s="39" customFormat="1" x14ac:dyDescent="0.2">
      <c r="A25" s="36"/>
      <c r="B25" s="37"/>
      <c r="C25" s="31"/>
      <c r="D25" s="38"/>
      <c r="E25" s="38"/>
      <c r="F25" s="38"/>
      <c r="G25" s="38"/>
      <c r="H25" s="38"/>
      <c r="I25" s="38"/>
      <c r="J25" s="38"/>
      <c r="K25" s="38"/>
      <c r="L25" s="38"/>
      <c r="M25" s="38"/>
      <c r="N25" s="38"/>
    </row>
    <row r="29" spans="1:25" x14ac:dyDescent="0.2">
      <c r="B29" s="8"/>
    </row>
    <row r="30" spans="1:25" x14ac:dyDescent="0.2">
      <c r="B30" s="8"/>
    </row>
    <row r="31" spans="1:25" x14ac:dyDescent="0.2">
      <c r="B31" s="8"/>
    </row>
    <row r="32" spans="1:25" x14ac:dyDescent="0.2">
      <c r="B32" s="8"/>
    </row>
    <row r="33" spans="2:2" x14ac:dyDescent="0.2">
      <c r="B33" s="8"/>
    </row>
    <row r="36" spans="2:2" x14ac:dyDescent="0.2">
      <c r="B36" s="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25"/>
  <sheetViews>
    <sheetView showGridLines="0" zoomScaleNormal="100" workbookViewId="0">
      <pane xSplit="3" ySplit="17" topLeftCell="D18" activePane="bottomRight" state="frozen"/>
      <selection pane="topRight" activeCell="D1" sqref="D1"/>
      <selection pane="bottomLeft" activeCell="A18" sqref="A18"/>
      <selection pane="bottomRight" activeCell="G22" sqref="G22"/>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bestFit="1" customWidth="1"/>
    <col min="7" max="7" width="26.7109375" customWidth="1"/>
    <col min="8" max="8" width="8.42578125" bestFit="1" customWidth="1"/>
    <col min="9" max="9" width="26.7109375" customWidth="1"/>
    <col min="10" max="10" width="8.42578125" bestFit="1" customWidth="1"/>
    <col min="11" max="11" width="26.7109375" customWidth="1"/>
    <col min="12" max="12" width="8.42578125" bestFit="1" customWidth="1"/>
    <col min="13" max="13" width="26.7109375" customWidth="1"/>
    <col min="14" max="14" width="8.42578125" customWidth="1"/>
    <col min="15" max="15" width="26.7109375" customWidth="1"/>
    <col min="16" max="16" width="8.42578125" bestFit="1" customWidth="1"/>
    <col min="17" max="17" width="26.7109375" customWidth="1"/>
    <col min="18" max="18" width="8.42578125" bestFit="1"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30" customHeight="1" x14ac:dyDescent="0.2">
      <c r="A18" s="18" t="s">
        <v>27</v>
      </c>
      <c r="B18" s="19" t="s">
        <v>28</v>
      </c>
      <c r="C18" s="20"/>
      <c r="D18" s="21">
        <v>3</v>
      </c>
      <c r="E18" s="42"/>
      <c r="F18" s="21">
        <v>3</v>
      </c>
      <c r="G18" s="42"/>
      <c r="H18" s="21">
        <v>4</v>
      </c>
      <c r="I18" s="43" t="s">
        <v>123</v>
      </c>
      <c r="J18" s="21">
        <v>3</v>
      </c>
      <c r="K18" s="42"/>
      <c r="L18" s="21">
        <v>3</v>
      </c>
      <c r="M18" s="42"/>
      <c r="N18" s="21">
        <v>3</v>
      </c>
      <c r="O18" s="42"/>
      <c r="P18" s="21"/>
      <c r="Q18" s="42"/>
      <c r="R18" s="21">
        <v>3</v>
      </c>
      <c r="S18" s="42"/>
      <c r="T18" s="21">
        <v>3</v>
      </c>
      <c r="U18" s="42"/>
      <c r="V18" s="21">
        <v>3</v>
      </c>
      <c r="W18" s="42"/>
    </row>
    <row r="19" spans="1:25" s="5" customFormat="1" ht="30" customHeight="1" x14ac:dyDescent="0.2">
      <c r="A19" s="24" t="s">
        <v>29</v>
      </c>
      <c r="B19" s="25" t="s">
        <v>30</v>
      </c>
      <c r="C19" s="26"/>
      <c r="D19" s="21">
        <v>4</v>
      </c>
      <c r="E19" s="44"/>
      <c r="F19" s="21">
        <v>3</v>
      </c>
      <c r="G19" s="44"/>
      <c r="H19" s="21">
        <v>4</v>
      </c>
      <c r="I19" s="45"/>
      <c r="J19" s="21">
        <v>3</v>
      </c>
      <c r="K19" s="44"/>
      <c r="L19" s="21">
        <v>3</v>
      </c>
      <c r="M19" s="44"/>
      <c r="N19" s="21">
        <v>3</v>
      </c>
      <c r="O19" s="44"/>
      <c r="P19" s="21"/>
      <c r="Q19" s="44"/>
      <c r="R19" s="21">
        <v>4</v>
      </c>
      <c r="S19" s="44"/>
      <c r="T19" s="21">
        <v>3</v>
      </c>
      <c r="U19" s="44"/>
      <c r="V19" s="21">
        <v>3</v>
      </c>
      <c r="W19" s="44"/>
    </row>
    <row r="20" spans="1:25" s="5" customFormat="1" ht="30" customHeight="1" x14ac:dyDescent="0.2">
      <c r="A20" s="18" t="s">
        <v>36</v>
      </c>
      <c r="B20" s="25" t="s">
        <v>37</v>
      </c>
      <c r="C20" s="26"/>
      <c r="D20" s="21">
        <v>3</v>
      </c>
      <c r="E20" s="44"/>
      <c r="F20" s="21">
        <v>3</v>
      </c>
      <c r="G20" s="44"/>
      <c r="H20" s="21">
        <v>3</v>
      </c>
      <c r="I20" s="45"/>
      <c r="J20" s="21">
        <v>3</v>
      </c>
      <c r="K20" s="44"/>
      <c r="L20" s="21">
        <v>3</v>
      </c>
      <c r="M20" s="44"/>
      <c r="N20" s="21">
        <v>4</v>
      </c>
      <c r="O20" s="44"/>
      <c r="P20" s="21"/>
      <c r="Q20" s="44"/>
      <c r="R20" s="21">
        <v>3</v>
      </c>
      <c r="S20" s="44"/>
      <c r="T20" s="21">
        <v>3</v>
      </c>
      <c r="U20" s="44"/>
      <c r="V20" s="21">
        <v>3</v>
      </c>
      <c r="W20" s="44"/>
    </row>
    <row r="21" spans="1:25" s="5" customFormat="1" ht="30" customHeight="1" x14ac:dyDescent="0.2">
      <c r="A21" s="24" t="s">
        <v>44</v>
      </c>
      <c r="B21" s="25" t="s">
        <v>45</v>
      </c>
      <c r="C21" s="26"/>
      <c r="D21" s="21">
        <v>4</v>
      </c>
      <c r="E21" s="44"/>
      <c r="F21" s="21">
        <v>3</v>
      </c>
      <c r="G21" s="44" t="s">
        <v>124</v>
      </c>
      <c r="H21" s="21">
        <v>4</v>
      </c>
      <c r="I21" s="45"/>
      <c r="J21" s="21">
        <v>3</v>
      </c>
      <c r="K21" s="44" t="s">
        <v>125</v>
      </c>
      <c r="L21" s="21">
        <v>4</v>
      </c>
      <c r="M21" s="44"/>
      <c r="N21" s="21">
        <v>4</v>
      </c>
      <c r="O21" s="44"/>
      <c r="P21" s="21"/>
      <c r="Q21" s="44"/>
      <c r="R21" s="21">
        <v>4</v>
      </c>
      <c r="S21" s="44"/>
      <c r="T21" s="21">
        <v>4</v>
      </c>
      <c r="U21" s="44"/>
      <c r="V21" s="21">
        <v>4</v>
      </c>
      <c r="W21" s="44"/>
    </row>
    <row r="22" spans="1:25" s="5" customFormat="1" ht="30" customHeight="1" x14ac:dyDescent="0.2">
      <c r="A22" s="18" t="s">
        <v>49</v>
      </c>
      <c r="B22" s="25" t="s">
        <v>50</v>
      </c>
      <c r="C22" s="26"/>
      <c r="D22" s="21">
        <v>3</v>
      </c>
      <c r="E22" s="44"/>
      <c r="F22" s="21">
        <v>4</v>
      </c>
      <c r="G22" s="44" t="s">
        <v>126</v>
      </c>
      <c r="H22" s="21">
        <v>4</v>
      </c>
      <c r="I22" s="45"/>
      <c r="J22" s="21">
        <v>3</v>
      </c>
      <c r="K22" s="44"/>
      <c r="L22" s="21">
        <v>3</v>
      </c>
      <c r="M22" s="44"/>
      <c r="N22" s="21">
        <v>3</v>
      </c>
      <c r="O22" s="44"/>
      <c r="P22" s="21"/>
      <c r="Q22" s="44"/>
      <c r="R22" s="21">
        <v>3</v>
      </c>
      <c r="S22" s="44"/>
      <c r="T22" s="21">
        <v>3</v>
      </c>
      <c r="U22" s="44"/>
      <c r="V22" s="21">
        <v>3</v>
      </c>
      <c r="W22" s="44"/>
    </row>
    <row r="23" spans="1:25" s="5" customFormat="1" ht="30" customHeight="1" x14ac:dyDescent="0.2">
      <c r="A23" s="24" t="s">
        <v>59</v>
      </c>
      <c r="B23" s="25" t="s">
        <v>60</v>
      </c>
      <c r="C23" s="26"/>
      <c r="D23" s="21">
        <v>3</v>
      </c>
      <c r="E23" s="44"/>
      <c r="F23" s="21">
        <v>3</v>
      </c>
      <c r="G23" s="44"/>
      <c r="H23" s="21">
        <v>4</v>
      </c>
      <c r="I23" s="45"/>
      <c r="J23" s="21">
        <v>3</v>
      </c>
      <c r="K23" s="44"/>
      <c r="L23" s="21">
        <v>3</v>
      </c>
      <c r="M23" s="44"/>
      <c r="N23" s="21">
        <v>3</v>
      </c>
      <c r="O23" s="44"/>
      <c r="P23" s="21"/>
      <c r="Q23" s="44"/>
      <c r="R23" s="21">
        <v>3</v>
      </c>
      <c r="S23" s="44"/>
      <c r="T23" s="21">
        <v>3</v>
      </c>
      <c r="U23" s="44"/>
      <c r="V23" s="21">
        <v>3</v>
      </c>
      <c r="W23" s="44"/>
    </row>
    <row r="24" spans="1:25" s="8" customFormat="1" ht="13.5" thickBot="1" x14ac:dyDescent="0.25">
      <c r="A24" s="29"/>
      <c r="B24" s="30" t="s">
        <v>66</v>
      </c>
      <c r="C24" s="31"/>
      <c r="D24" s="32">
        <f>(SUM(D18:D23)/24)*100</f>
        <v>83.333333333333343</v>
      </c>
      <c r="E24" s="33"/>
      <c r="F24" s="32">
        <f t="shared" ref="F24:V24" si="0">(SUM(F18:F23)/24)*100</f>
        <v>79.166666666666657</v>
      </c>
      <c r="G24" s="33"/>
      <c r="H24" s="32">
        <f t="shared" si="0"/>
        <v>95.833333333333343</v>
      </c>
      <c r="I24" s="33"/>
      <c r="J24" s="32">
        <f t="shared" si="0"/>
        <v>75</v>
      </c>
      <c r="K24" s="33"/>
      <c r="L24" s="32">
        <f t="shared" si="0"/>
        <v>79.166666666666657</v>
      </c>
      <c r="M24" s="33"/>
      <c r="N24" s="32">
        <f t="shared" si="0"/>
        <v>83.333333333333343</v>
      </c>
      <c r="O24" s="33"/>
      <c r="P24" s="32">
        <f t="shared" si="0"/>
        <v>0</v>
      </c>
      <c r="Q24" s="33"/>
      <c r="R24" s="32">
        <f t="shared" si="0"/>
        <v>83.333333333333343</v>
      </c>
      <c r="S24" s="33"/>
      <c r="T24" s="32">
        <f t="shared" si="0"/>
        <v>79.166666666666657</v>
      </c>
      <c r="U24" s="33"/>
      <c r="V24" s="32">
        <f t="shared" si="0"/>
        <v>79.166666666666657</v>
      </c>
      <c r="W24" s="33"/>
      <c r="X24" s="34">
        <f>(SUM(V24,T24,R24,P24,N24,L24,J24,H24,F24,D24)/1000)*100</f>
        <v>73.75</v>
      </c>
      <c r="Y24" s="35" t="s">
        <v>67</v>
      </c>
    </row>
    <row r="25" spans="1:25" s="39" customFormat="1" x14ac:dyDescent="0.2">
      <c r="A25" s="36"/>
      <c r="B25" s="37"/>
      <c r="C25" s="31"/>
      <c r="D25" s="38"/>
      <c r="E25" s="38"/>
      <c r="F25" s="38"/>
      <c r="G25" s="38"/>
      <c r="H25" s="38"/>
      <c r="I25" s="38"/>
      <c r="J25" s="38"/>
      <c r="K25" s="38"/>
      <c r="L25" s="38"/>
      <c r="M25" s="38"/>
      <c r="N25" s="38"/>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Y30"/>
  <sheetViews>
    <sheetView showGridLines="0" topLeftCell="A13" zoomScaleNormal="100" workbookViewId="0">
      <selection activeCell="B29" sqref="B29"/>
    </sheetView>
  </sheetViews>
  <sheetFormatPr defaultRowHeight="12.75" x14ac:dyDescent="0.2"/>
  <cols>
    <col min="1" max="1" width="3.140625" style="40" customWidth="1"/>
    <col min="2" max="2" width="39.85546875" customWidth="1"/>
    <col min="3" max="3" width="2.7109375" customWidth="1"/>
    <col min="4" max="4" width="8.42578125" bestFit="1" customWidth="1"/>
    <col min="5" max="5" width="26.7109375" customWidth="1"/>
    <col min="6" max="6" width="8.42578125" customWidth="1"/>
    <col min="7" max="7" width="26.7109375" customWidth="1"/>
    <col min="8" max="8" width="8.42578125" customWidth="1"/>
    <col min="9" max="9" width="26.7109375" customWidth="1"/>
    <col min="10" max="10" width="8.42578125" customWidth="1"/>
    <col min="11" max="11" width="32" customWidth="1"/>
    <col min="12" max="12" width="8.42578125" customWidth="1"/>
    <col min="13" max="13" width="26.7109375" customWidth="1"/>
    <col min="14" max="14" width="8.42578125" customWidth="1"/>
    <col min="15" max="15" width="26.7109375" customWidth="1"/>
    <col min="16" max="16" width="8.42578125" customWidth="1"/>
    <col min="17" max="17" width="26.7109375" customWidth="1"/>
    <col min="18" max="18" width="8.42578125" customWidth="1"/>
    <col min="19" max="19" width="26.7109375" customWidth="1"/>
    <col min="20" max="20" width="8.42578125" bestFit="1" customWidth="1"/>
    <col min="21" max="21" width="26.7109375" customWidth="1"/>
    <col min="22" max="22" width="8.42578125" bestFit="1" customWidth="1"/>
    <col min="23" max="23" width="26.7109375" customWidth="1"/>
  </cols>
  <sheetData>
    <row r="1" spans="1:23" ht="20.25" customHeight="1" x14ac:dyDescent="0.3">
      <c r="A1" s="1" t="s">
        <v>0</v>
      </c>
      <c r="B1" s="2"/>
      <c r="C1" s="2"/>
    </row>
    <row r="2" spans="1:23" ht="15.75" x14ac:dyDescent="0.25">
      <c r="A2" s="3" t="s">
        <v>1</v>
      </c>
      <c r="B2" s="2"/>
      <c r="C2" s="2"/>
    </row>
    <row r="3" spans="1:23" ht="15" x14ac:dyDescent="0.25">
      <c r="A3" s="115">
        <v>42185</v>
      </c>
      <c r="B3" s="115"/>
      <c r="C3" s="2"/>
    </row>
    <row r="4" spans="1:23" ht="13.5" thickBot="1" x14ac:dyDescent="0.25">
      <c r="A4" s="4"/>
      <c r="B4" s="2"/>
      <c r="C4" s="2"/>
    </row>
    <row r="5" spans="1:23" ht="15.75" customHeight="1" x14ac:dyDescent="0.2">
      <c r="A5" s="116" t="s">
        <v>2</v>
      </c>
      <c r="B5" s="117"/>
      <c r="C5" s="117"/>
      <c r="D5" s="117"/>
      <c r="E5" s="118"/>
    </row>
    <row r="6" spans="1:23" ht="12.75" customHeight="1" x14ac:dyDescent="0.2">
      <c r="A6" s="119" t="s">
        <v>3</v>
      </c>
      <c r="B6" s="120"/>
      <c r="C6" s="120"/>
      <c r="D6" s="120"/>
      <c r="E6" s="121"/>
    </row>
    <row r="7" spans="1:23" ht="12.75" customHeight="1" thickBot="1" x14ac:dyDescent="0.25">
      <c r="A7" s="122" t="s">
        <v>4</v>
      </c>
      <c r="B7" s="123"/>
      <c r="C7" s="123"/>
      <c r="D7" s="123"/>
      <c r="E7" s="124"/>
    </row>
    <row r="8" spans="1:23" s="5" customFormat="1" ht="27" customHeight="1" x14ac:dyDescent="0.2">
      <c r="A8" s="125" t="s">
        <v>5</v>
      </c>
      <c r="B8" s="126"/>
      <c r="C8" s="126"/>
      <c r="D8" s="126"/>
      <c r="E8" s="126"/>
      <c r="F8" s="126"/>
      <c r="G8" s="126"/>
      <c r="H8" s="126"/>
      <c r="I8" s="126"/>
      <c r="J8" s="126"/>
      <c r="K8" s="126"/>
      <c r="L8" s="126"/>
      <c r="M8" s="126"/>
      <c r="N8" s="126"/>
    </row>
    <row r="9" spans="1:23" s="8" customFormat="1" ht="12.75" customHeight="1" x14ac:dyDescent="0.2">
      <c r="A9" s="6" t="s">
        <v>6</v>
      </c>
      <c r="B9" s="6"/>
      <c r="C9" s="7"/>
      <c r="D9" s="7"/>
      <c r="E9" s="6"/>
      <c r="F9" s="6"/>
      <c r="G9" s="6"/>
      <c r="H9" s="6"/>
      <c r="I9" s="6"/>
      <c r="J9" s="6"/>
      <c r="K9" s="6"/>
      <c r="L9" s="6"/>
      <c r="M9" s="6"/>
      <c r="N9" s="6"/>
    </row>
    <row r="10" spans="1:23" s="8" customFormat="1" ht="12.75" customHeight="1" x14ac:dyDescent="0.2">
      <c r="A10" s="6" t="s">
        <v>7</v>
      </c>
      <c r="B10" s="6"/>
      <c r="C10" s="7"/>
      <c r="D10" s="7"/>
      <c r="E10" s="6"/>
      <c r="F10" s="6"/>
      <c r="G10" s="6"/>
      <c r="H10" s="6"/>
      <c r="I10" s="6"/>
      <c r="J10" s="6"/>
      <c r="K10" s="6"/>
      <c r="L10" s="6"/>
      <c r="M10" s="6"/>
      <c r="N10" s="6"/>
    </row>
    <row r="11" spans="1:23" s="8" customFormat="1" ht="12.75" customHeight="1" x14ac:dyDescent="0.2">
      <c r="A11" s="6" t="s">
        <v>8</v>
      </c>
      <c r="B11" s="6"/>
      <c r="C11" s="7"/>
      <c r="D11" s="7"/>
      <c r="E11" s="6"/>
      <c r="F11" s="6"/>
      <c r="G11" s="6"/>
      <c r="H11" s="6"/>
      <c r="I11" s="6"/>
      <c r="J11" s="6"/>
      <c r="K11" s="6"/>
      <c r="L11" s="6"/>
      <c r="M11" s="6"/>
      <c r="N11" s="6"/>
    </row>
    <row r="12" spans="1:23" s="5" customFormat="1" ht="12.75" customHeight="1" x14ac:dyDescent="0.2">
      <c r="A12" s="6" t="s">
        <v>9</v>
      </c>
      <c r="B12" s="6"/>
      <c r="C12" s="7"/>
      <c r="D12" s="7"/>
      <c r="E12" s="6"/>
      <c r="F12" s="6"/>
      <c r="G12" s="6"/>
      <c r="H12" s="6"/>
      <c r="I12" s="6"/>
      <c r="J12" s="6"/>
      <c r="K12" s="6"/>
      <c r="L12" s="6"/>
      <c r="M12" s="6"/>
      <c r="N12" s="6"/>
    </row>
    <row r="13" spans="1:23" s="5" customFormat="1" ht="12.75" customHeight="1" x14ac:dyDescent="0.2">
      <c r="A13" s="6" t="s">
        <v>10</v>
      </c>
      <c r="B13" s="6"/>
      <c r="C13" s="7"/>
      <c r="D13" s="7"/>
      <c r="E13" s="6"/>
      <c r="F13" s="6"/>
      <c r="G13" s="6"/>
      <c r="H13" s="6"/>
      <c r="I13" s="6"/>
      <c r="J13" s="6"/>
      <c r="K13" s="6"/>
      <c r="L13" s="6"/>
      <c r="M13" s="6"/>
      <c r="N13" s="6"/>
    </row>
    <row r="14" spans="1:23" s="8" customFormat="1" ht="13.5" customHeight="1" x14ac:dyDescent="0.2">
      <c r="B14" s="9"/>
      <c r="C14" s="9"/>
      <c r="D14" s="9"/>
      <c r="E14" s="9"/>
      <c r="F14" s="9"/>
      <c r="G14" s="9"/>
      <c r="H14" s="9"/>
      <c r="I14" s="9"/>
      <c r="J14" s="9"/>
      <c r="K14" s="9"/>
      <c r="L14" s="9"/>
      <c r="M14" s="9"/>
      <c r="N14" s="9"/>
    </row>
    <row r="15" spans="1:23" s="5" customFormat="1" ht="15.75" customHeight="1" thickBot="1" x14ac:dyDescent="0.3">
      <c r="A15" s="109" t="s">
        <v>11</v>
      </c>
      <c r="B15" s="110"/>
      <c r="C15" s="111"/>
      <c r="D15" s="112" t="s">
        <v>12</v>
      </c>
      <c r="E15" s="113"/>
      <c r="F15" s="113"/>
      <c r="G15" s="113"/>
      <c r="H15" s="113"/>
      <c r="I15" s="113"/>
      <c r="J15" s="113"/>
      <c r="K15" s="113"/>
      <c r="L15" s="113"/>
      <c r="M15" s="113"/>
      <c r="N15" s="113"/>
      <c r="O15" s="113"/>
      <c r="P15" s="113"/>
      <c r="Q15" s="113"/>
      <c r="R15" s="113"/>
      <c r="S15" s="113"/>
      <c r="T15" s="113"/>
      <c r="U15" s="113"/>
      <c r="V15" s="113"/>
      <c r="W15" s="114"/>
    </row>
    <row r="16" spans="1:23" s="5" customFormat="1" ht="32.25" customHeight="1" x14ac:dyDescent="0.2">
      <c r="A16" s="10"/>
      <c r="B16" s="11" t="s">
        <v>13</v>
      </c>
      <c r="C16" s="12"/>
      <c r="D16" s="128" t="s">
        <v>14</v>
      </c>
      <c r="E16" s="129"/>
      <c r="F16" s="128" t="s">
        <v>15</v>
      </c>
      <c r="G16" s="129"/>
      <c r="H16" s="128" t="s">
        <v>16</v>
      </c>
      <c r="I16" s="129"/>
      <c r="J16" s="128" t="s">
        <v>17</v>
      </c>
      <c r="K16" s="129"/>
      <c r="L16" s="128" t="s">
        <v>18</v>
      </c>
      <c r="M16" s="129"/>
      <c r="N16" s="128" t="s">
        <v>19</v>
      </c>
      <c r="O16" s="129"/>
      <c r="P16" s="128" t="s">
        <v>20</v>
      </c>
      <c r="Q16" s="129"/>
      <c r="R16" s="128" t="s">
        <v>21</v>
      </c>
      <c r="S16" s="129"/>
      <c r="T16" s="128" t="s">
        <v>22</v>
      </c>
      <c r="U16" s="129"/>
      <c r="V16" s="128" t="s">
        <v>23</v>
      </c>
      <c r="W16" s="129"/>
    </row>
    <row r="17" spans="1:25" s="5" customFormat="1" ht="32.25" customHeight="1" x14ac:dyDescent="0.2">
      <c r="A17" s="13"/>
      <c r="B17" s="14" t="s">
        <v>24</v>
      </c>
      <c r="C17" s="15"/>
      <c r="D17" s="16" t="s">
        <v>25</v>
      </c>
      <c r="E17" s="17" t="s">
        <v>26</v>
      </c>
      <c r="F17" s="16" t="s">
        <v>25</v>
      </c>
      <c r="G17" s="17" t="s">
        <v>26</v>
      </c>
      <c r="H17" s="16" t="s">
        <v>25</v>
      </c>
      <c r="I17" s="17" t="s">
        <v>26</v>
      </c>
      <c r="J17" s="16" t="s">
        <v>25</v>
      </c>
      <c r="K17" s="17" t="s">
        <v>26</v>
      </c>
      <c r="L17" s="16" t="s">
        <v>25</v>
      </c>
      <c r="M17" s="17" t="s">
        <v>26</v>
      </c>
      <c r="N17" s="16" t="s">
        <v>25</v>
      </c>
      <c r="O17" s="17" t="s">
        <v>26</v>
      </c>
      <c r="P17" s="16" t="s">
        <v>25</v>
      </c>
      <c r="Q17" s="17" t="s">
        <v>26</v>
      </c>
      <c r="R17" s="16" t="s">
        <v>25</v>
      </c>
      <c r="S17" s="17" t="s">
        <v>26</v>
      </c>
      <c r="T17" s="16" t="s">
        <v>25</v>
      </c>
      <c r="U17" s="17" t="s">
        <v>26</v>
      </c>
      <c r="V17" s="16" t="s">
        <v>25</v>
      </c>
      <c r="W17" s="17" t="s">
        <v>26</v>
      </c>
    </row>
    <row r="18" spans="1:25" s="5" customFormat="1" ht="44.25" customHeight="1" x14ac:dyDescent="0.2">
      <c r="A18" s="18" t="s">
        <v>27</v>
      </c>
      <c r="B18" s="19" t="s">
        <v>28</v>
      </c>
      <c r="C18" s="20"/>
      <c r="D18" s="21">
        <v>3</v>
      </c>
      <c r="E18" s="42"/>
      <c r="F18" s="21">
        <v>4</v>
      </c>
      <c r="G18" s="42"/>
      <c r="H18" s="21">
        <v>4</v>
      </c>
      <c r="I18" s="43"/>
      <c r="J18" s="21">
        <v>3</v>
      </c>
      <c r="K18" s="42"/>
      <c r="L18" s="21">
        <v>3</v>
      </c>
      <c r="M18" s="42"/>
      <c r="N18" s="21">
        <v>4</v>
      </c>
      <c r="O18" s="49" t="s">
        <v>127</v>
      </c>
      <c r="P18" s="21">
        <v>3</v>
      </c>
      <c r="Q18" s="42"/>
      <c r="R18" s="21">
        <v>3</v>
      </c>
      <c r="S18" s="42"/>
      <c r="T18" s="21"/>
      <c r="U18" s="42"/>
      <c r="V18" s="21">
        <v>4</v>
      </c>
      <c r="W18" s="42" t="s">
        <v>128</v>
      </c>
    </row>
    <row r="19" spans="1:25" s="5" customFormat="1" ht="30" customHeight="1" x14ac:dyDescent="0.2">
      <c r="A19" s="24" t="s">
        <v>29</v>
      </c>
      <c r="B19" s="25" t="s">
        <v>30</v>
      </c>
      <c r="C19" s="26"/>
      <c r="D19" s="21">
        <v>3</v>
      </c>
      <c r="E19" s="44"/>
      <c r="F19" s="21">
        <v>3</v>
      </c>
      <c r="G19" s="44"/>
      <c r="H19" s="21">
        <v>3</v>
      </c>
      <c r="I19" s="45"/>
      <c r="J19" s="21">
        <v>2</v>
      </c>
      <c r="K19" s="50" t="s">
        <v>129</v>
      </c>
      <c r="L19" s="21">
        <v>3</v>
      </c>
      <c r="M19" s="44"/>
      <c r="N19" s="21">
        <v>3</v>
      </c>
      <c r="O19" s="51" t="s">
        <v>130</v>
      </c>
      <c r="P19" s="21">
        <v>3</v>
      </c>
      <c r="Q19" s="50" t="s">
        <v>131</v>
      </c>
      <c r="R19" s="21">
        <v>4</v>
      </c>
      <c r="S19" t="s">
        <v>132</v>
      </c>
      <c r="T19" s="21"/>
      <c r="U19" t="s">
        <v>133</v>
      </c>
      <c r="V19" s="21">
        <v>3</v>
      </c>
      <c r="W19" s="44"/>
    </row>
    <row r="20" spans="1:25" s="5" customFormat="1" ht="57" customHeight="1" x14ac:dyDescent="0.2">
      <c r="A20" s="18" t="s">
        <v>36</v>
      </c>
      <c r="B20" s="25" t="s">
        <v>37</v>
      </c>
      <c r="C20" s="26"/>
      <c r="D20" s="21">
        <v>3</v>
      </c>
      <c r="E20" s="44"/>
      <c r="F20" s="21">
        <v>3</v>
      </c>
      <c r="G20" s="50" t="s">
        <v>134</v>
      </c>
      <c r="H20" s="21">
        <v>3</v>
      </c>
      <c r="I20" s="50" t="s">
        <v>135</v>
      </c>
      <c r="J20" s="21">
        <v>2</v>
      </c>
      <c r="K20" s="52" t="s">
        <v>136</v>
      </c>
      <c r="L20" s="21">
        <v>3</v>
      </c>
      <c r="M20" s="44"/>
      <c r="N20" s="21">
        <v>3</v>
      </c>
      <c r="O20" s="49" t="s">
        <v>137</v>
      </c>
      <c r="P20" s="21"/>
      <c r="Q20" s="51" t="s">
        <v>138</v>
      </c>
      <c r="R20" s="21">
        <v>3</v>
      </c>
      <c r="S20" s="50" t="s">
        <v>139</v>
      </c>
      <c r="T20" s="21"/>
      <c r="U20" s="44"/>
      <c r="V20" s="21">
        <v>3</v>
      </c>
      <c r="W20" s="44" t="s">
        <v>140</v>
      </c>
    </row>
    <row r="21" spans="1:25" s="5" customFormat="1" ht="57.75" customHeight="1" x14ac:dyDescent="0.2">
      <c r="A21" s="24" t="s">
        <v>44</v>
      </c>
      <c r="B21" s="25" t="s">
        <v>45</v>
      </c>
      <c r="C21" s="26"/>
      <c r="D21" s="21">
        <v>3</v>
      </c>
      <c r="E21" s="44"/>
      <c r="F21" s="21">
        <v>2</v>
      </c>
      <c r="G21" s="50" t="s">
        <v>141</v>
      </c>
      <c r="H21" s="21">
        <v>3</v>
      </c>
      <c r="I21" s="45"/>
      <c r="J21" s="21">
        <v>3</v>
      </c>
      <c r="K21" s="44"/>
      <c r="L21" s="21">
        <v>3</v>
      </c>
      <c r="M21" s="44"/>
      <c r="N21" s="21">
        <v>3</v>
      </c>
      <c r="O21" s="50" t="s">
        <v>142</v>
      </c>
      <c r="P21" s="21"/>
      <c r="Q21" s="44"/>
      <c r="R21" s="21">
        <v>3</v>
      </c>
      <c r="S21" s="53" t="s">
        <v>143</v>
      </c>
      <c r="T21" s="21"/>
      <c r="U21" s="44"/>
      <c r="V21" s="21">
        <v>3</v>
      </c>
      <c r="W21" s="44"/>
    </row>
    <row r="22" spans="1:25" s="5" customFormat="1" ht="30" customHeight="1" x14ac:dyDescent="0.2">
      <c r="A22" s="18" t="s">
        <v>49</v>
      </c>
      <c r="B22" s="25" t="s">
        <v>50</v>
      </c>
      <c r="C22" s="26"/>
      <c r="D22" s="21">
        <v>3</v>
      </c>
      <c r="E22" s="44"/>
      <c r="F22" s="21">
        <v>3</v>
      </c>
      <c r="G22" s="44"/>
      <c r="H22" s="21">
        <v>3</v>
      </c>
      <c r="I22" s="45"/>
      <c r="J22" s="21">
        <v>3</v>
      </c>
      <c r="K22" s="44"/>
      <c r="L22" s="21">
        <v>3</v>
      </c>
      <c r="M22" s="44"/>
      <c r="N22" s="21">
        <v>4</v>
      </c>
      <c r="O22" s="44"/>
      <c r="P22" s="21"/>
      <c r="Q22" s="44"/>
      <c r="R22" s="21">
        <v>3</v>
      </c>
      <c r="S22" s="44"/>
      <c r="T22" s="21"/>
      <c r="U22" s="44"/>
      <c r="V22" s="21">
        <v>4</v>
      </c>
      <c r="W22" s="44" t="s">
        <v>144</v>
      </c>
    </row>
    <row r="23" spans="1:25" s="5" customFormat="1" ht="58.5" customHeight="1" x14ac:dyDescent="0.2">
      <c r="A23" s="24" t="s">
        <v>59</v>
      </c>
      <c r="B23" s="25" t="s">
        <v>60</v>
      </c>
      <c r="C23" s="26"/>
      <c r="D23" s="21">
        <v>3</v>
      </c>
      <c r="E23" s="50" t="s">
        <v>145</v>
      </c>
      <c r="F23" s="21">
        <v>2</v>
      </c>
      <c r="G23" s="50" t="s">
        <v>146</v>
      </c>
      <c r="H23" s="21">
        <v>3</v>
      </c>
      <c r="I23" s="50" t="s">
        <v>147</v>
      </c>
      <c r="J23" s="21">
        <v>3</v>
      </c>
      <c r="K23" s="44"/>
      <c r="L23" s="21">
        <v>3</v>
      </c>
      <c r="M23" s="51" t="s">
        <v>148</v>
      </c>
      <c r="N23" s="21">
        <v>3</v>
      </c>
      <c r="O23" s="50" t="s">
        <v>149</v>
      </c>
      <c r="P23" s="21"/>
      <c r="Q23" s="44"/>
      <c r="R23" s="21">
        <v>3</v>
      </c>
      <c r="S23" s="50" t="s">
        <v>150</v>
      </c>
      <c r="T23" s="21"/>
      <c r="U23" s="50" t="s">
        <v>151</v>
      </c>
      <c r="V23" s="21">
        <v>3</v>
      </c>
      <c r="W23" s="44" t="s">
        <v>152</v>
      </c>
    </row>
    <row r="24" spans="1:25" s="8" customFormat="1" ht="13.5" thickBot="1" x14ac:dyDescent="0.25">
      <c r="A24" s="29"/>
      <c r="B24" s="30" t="s">
        <v>66</v>
      </c>
      <c r="C24" s="31"/>
      <c r="D24" s="32">
        <f>(SUM(D18:D23)/24)*100</f>
        <v>75</v>
      </c>
      <c r="E24" s="33"/>
      <c r="F24" s="32">
        <f t="shared" ref="F24:V24" si="0">(SUM(F18:F23)/24)*100</f>
        <v>70.833333333333343</v>
      </c>
      <c r="G24" s="33"/>
      <c r="H24" s="32">
        <f t="shared" si="0"/>
        <v>79.166666666666657</v>
      </c>
      <c r="I24" s="33"/>
      <c r="J24" s="32">
        <f t="shared" si="0"/>
        <v>66.666666666666657</v>
      </c>
      <c r="K24" s="33"/>
      <c r="L24" s="32">
        <f t="shared" si="0"/>
        <v>75</v>
      </c>
      <c r="M24" s="33"/>
      <c r="N24" s="32">
        <f t="shared" si="0"/>
        <v>83.333333333333343</v>
      </c>
      <c r="O24" s="33"/>
      <c r="P24" s="32">
        <f t="shared" si="0"/>
        <v>25</v>
      </c>
      <c r="Q24" s="33"/>
      <c r="R24" s="32">
        <f t="shared" si="0"/>
        <v>79.166666666666657</v>
      </c>
      <c r="S24" s="33"/>
      <c r="T24" s="32">
        <f t="shared" si="0"/>
        <v>0</v>
      </c>
      <c r="U24" s="33"/>
      <c r="V24" s="32">
        <f t="shared" si="0"/>
        <v>83.333333333333343</v>
      </c>
      <c r="W24" s="33"/>
      <c r="X24" s="34">
        <f>(SUM(V24,T24,R24,P24,N24,L24,J24,H24,F24,D24)/1000)*100</f>
        <v>63.749999999999993</v>
      </c>
      <c r="Y24" s="35" t="s">
        <v>67</v>
      </c>
    </row>
    <row r="25" spans="1:25" s="39" customFormat="1" x14ac:dyDescent="0.2">
      <c r="A25" s="36"/>
      <c r="B25" s="37"/>
      <c r="C25" s="31"/>
      <c r="D25" s="38"/>
      <c r="E25" s="38"/>
      <c r="F25" s="38"/>
      <c r="G25" s="38"/>
      <c r="H25" s="38"/>
      <c r="I25" s="38"/>
      <c r="J25" s="38"/>
      <c r="K25" s="38"/>
      <c r="L25" s="38"/>
      <c r="M25" s="38"/>
      <c r="N25" s="38"/>
    </row>
    <row r="26" spans="1:25" x14ac:dyDescent="0.2">
      <c r="B26" s="41" t="s">
        <v>153</v>
      </c>
      <c r="H26" t="s">
        <v>154</v>
      </c>
      <c r="J26" t="s">
        <v>155</v>
      </c>
      <c r="P26" t="s">
        <v>156</v>
      </c>
    </row>
    <row r="27" spans="1:25" x14ac:dyDescent="0.2">
      <c r="B27" s="41" t="s">
        <v>157</v>
      </c>
    </row>
    <row r="28" spans="1:25" ht="24" x14ac:dyDescent="0.2">
      <c r="B28" s="41" t="s">
        <v>158</v>
      </c>
    </row>
    <row r="29" spans="1:25" x14ac:dyDescent="0.2">
      <c r="B29" s="41" t="s">
        <v>159</v>
      </c>
    </row>
    <row r="30" spans="1:25" x14ac:dyDescent="0.2">
      <c r="B30" s="41" t="s">
        <v>160</v>
      </c>
    </row>
  </sheetData>
  <mergeCells count="17">
    <mergeCell ref="P16:Q16"/>
    <mergeCell ref="R16:S16"/>
    <mergeCell ref="T16:U16"/>
    <mergeCell ref="V16:W16"/>
    <mergeCell ref="D16:E16"/>
    <mergeCell ref="F16:G16"/>
    <mergeCell ref="H16:I16"/>
    <mergeCell ref="J16:K16"/>
    <mergeCell ref="L16:M16"/>
    <mergeCell ref="N16:O16"/>
    <mergeCell ref="A15:C15"/>
    <mergeCell ref="D15:W15"/>
    <mergeCell ref="A3:B3"/>
    <mergeCell ref="A5:E5"/>
    <mergeCell ref="A6:E6"/>
    <mergeCell ref="A7:E7"/>
    <mergeCell ref="A8:N8"/>
  </mergeCells>
  <pageMargins left="0.5" right="0.5" top="0.75" bottom="0.75" header="0.23" footer="0.17"/>
  <pageSetup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CFA7F2E97651954483A6FE43F1068C47" ma:contentTypeVersion="3" ma:contentTypeDescription="Create a new document." ma:contentTypeScope="" ma:versionID="f677250ab8dccdc50e161b48368376c7">
  <xsd:schema xmlns:xsd="http://www.w3.org/2001/XMLSchema" xmlns:xs="http://www.w3.org/2001/XMLSchema" xmlns:p="http://schemas.microsoft.com/office/2006/metadata/properties" targetNamespace="http://schemas.microsoft.com/office/2006/metadata/properties" ma:root="true" ma:fieldsID="dbdce857514447a0c1349bf2ece187a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E1196E-6976-4133-9E26-A032DCB83B15}"/>
</file>

<file path=customXml/itemProps2.xml><?xml version="1.0" encoding="utf-8"?>
<ds:datastoreItem xmlns:ds="http://schemas.openxmlformats.org/officeDocument/2006/customXml" ds:itemID="{1A9B4572-3B31-4C3B-A399-921EF1164710}"/>
</file>

<file path=customXml/itemProps3.xml><?xml version="1.0" encoding="utf-8"?>
<ds:datastoreItem xmlns:ds="http://schemas.openxmlformats.org/officeDocument/2006/customXml" ds:itemID="{CAE1196E-6976-4133-9E26-A032DCB83B15}"/>
</file>

<file path=customXml/itemProps4.xml><?xml version="1.0" encoding="utf-8"?>
<ds:datastoreItem xmlns:ds="http://schemas.openxmlformats.org/officeDocument/2006/customXml" ds:itemID="{1ECD08AF-64CB-46F4-9AF3-8D6B782314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12</vt:i4>
      </vt:variant>
    </vt:vector>
  </HeadingPairs>
  <TitlesOfParts>
    <vt:vector size="25" baseType="lpstr">
      <vt:lpstr>Summary</vt:lpstr>
      <vt:lpstr>Patricia S.</vt:lpstr>
      <vt:lpstr>Chris M.</vt:lpstr>
      <vt:lpstr>Shari S.</vt:lpstr>
      <vt:lpstr>Sherrie S.</vt:lpstr>
      <vt:lpstr>Carol C.</vt:lpstr>
      <vt:lpstr>Anne G.</vt:lpstr>
      <vt:lpstr>Heather C.</vt:lpstr>
      <vt:lpstr>Suwei C.</vt:lpstr>
      <vt:lpstr>Shannon C.</vt:lpstr>
      <vt:lpstr>Sylvia G.</vt:lpstr>
      <vt:lpstr>Carol HP</vt:lpstr>
      <vt:lpstr>Konstantinos K.</vt:lpstr>
      <vt:lpstr>'Anne G.'!Print_Area</vt:lpstr>
      <vt:lpstr>'Carol C.'!Print_Area</vt:lpstr>
      <vt:lpstr>'Carol HP'!Print_Area</vt:lpstr>
      <vt:lpstr>'Chris M.'!Print_Area</vt:lpstr>
      <vt:lpstr>'Heather C.'!Print_Area</vt:lpstr>
      <vt:lpstr>'Konstantinos K.'!Print_Area</vt:lpstr>
      <vt:lpstr>'Patricia S.'!Print_Area</vt:lpstr>
      <vt:lpstr>'Shannon C.'!Print_Area</vt:lpstr>
      <vt:lpstr>'Shari S.'!Print_Area</vt:lpstr>
      <vt:lpstr>'Sherrie S.'!Print_Area</vt:lpstr>
      <vt:lpstr>'Suwei C.'!Print_Area</vt:lpstr>
      <vt:lpstr>'Sylvia G.'!Print_Area</vt:lpstr>
    </vt:vector>
  </TitlesOfParts>
  <Company>Association Of Public Health Laboratories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Smith, Patricia | APHL</dc:creator>
  <cp:lastModifiedBy>Smith, Patricia | APHL</cp:lastModifiedBy>
  <dcterms:created xsi:type="dcterms:W3CDTF">2015-06-30T22:24:50Z</dcterms:created>
  <dcterms:modified xsi:type="dcterms:W3CDTF">2015-07-06T17:56:03Z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0x010100CFA7F2E97651954483A6FE43F1068C47</vt:lpwstr>
  </property>
  <property fmtid="{D5CDD505-2E9C-101B-9397-08002B2CF9AE}" pid="3" name="_dlc_DocIdItemGuid">
    <vt:lpwstr>77aa4d6a-4ace-429c-88d3-671b04d9af73</vt:lpwstr>
  </property>
</Properties>
</file>