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1840" windowHeight="9525"/>
  </bookViews>
  <sheets>
    <sheet name="Sheet1" sheetId="1" r:id="rId1"/>
    <sheet name="Sheet2" sheetId="2" r:id="rId2"/>
  </sheets>
  <calcPr calcId="145621"/>
</workbook>
</file>

<file path=xl/calcChain.xml><?xml version="1.0" encoding="utf-8"?>
<calcChain xmlns="http://schemas.openxmlformats.org/spreadsheetml/2006/main">
  <c r="P16" i="1" l="1"/>
  <c r="O16" i="1"/>
  <c r="K16" i="1"/>
  <c r="J16" i="1"/>
  <c r="F16" i="1"/>
  <c r="E16" i="1"/>
  <c r="P13" i="1" l="1"/>
  <c r="K13" i="1"/>
  <c r="F13" i="1"/>
  <c r="F7" i="1"/>
  <c r="K7" i="1"/>
  <c r="P7" i="1"/>
  <c r="P8" i="1" s="1"/>
  <c r="K14" i="1" l="1"/>
  <c r="K8" i="1"/>
  <c r="P14" i="1"/>
  <c r="F14" i="1"/>
  <c r="F8" i="1"/>
  <c r="O7" i="1" l="1"/>
  <c r="O8" i="1" s="1"/>
  <c r="J7" i="1"/>
  <c r="J8" i="1" s="1"/>
  <c r="E7" i="1"/>
  <c r="E8" i="1" s="1"/>
  <c r="O13" i="1"/>
  <c r="O14" i="1" s="1"/>
  <c r="J13" i="1"/>
  <c r="J14" i="1" s="1"/>
  <c r="E13" i="1"/>
  <c r="E14" i="1" s="1"/>
</calcChain>
</file>

<file path=xl/sharedStrings.xml><?xml version="1.0" encoding="utf-8"?>
<sst xmlns="http://schemas.openxmlformats.org/spreadsheetml/2006/main" count="95" uniqueCount="53">
  <si>
    <t>Complete Vendor Profile</t>
  </si>
  <si>
    <t>NETSUITE</t>
  </si>
  <si>
    <t>INTELLITEC</t>
  </si>
  <si>
    <t>SERENIC NAVIGATOR</t>
  </si>
  <si>
    <t>Response</t>
  </si>
  <si>
    <t>Complete</t>
  </si>
  <si>
    <t>No Response</t>
  </si>
  <si>
    <t xml:space="preserve"> </t>
  </si>
  <si>
    <t>Partially Complete</t>
  </si>
  <si>
    <t>Vendor Evaluation</t>
  </si>
  <si>
    <t>Comments</t>
  </si>
  <si>
    <t>Provided customer testimonials and will provide references upon notification that they have been selected as a finalist.</t>
  </si>
  <si>
    <t>Have requested</t>
  </si>
  <si>
    <t>Three references</t>
  </si>
  <si>
    <t>Relevant experience and capacity</t>
  </si>
  <si>
    <t>Project management approach</t>
  </si>
  <si>
    <t>Risk management process - During and after implementation</t>
  </si>
  <si>
    <t>Provided copy of Software Licensing Agreement</t>
  </si>
  <si>
    <t>Ongoing customer support</t>
  </si>
  <si>
    <t xml:space="preserve">Significant new client acquisitions in past 12 months.  Will need to discuss capacity.  How many projects will the lead consultant being managing during APHL implementation.  </t>
  </si>
  <si>
    <t>Will need more information on response times, number of dedicated support staff daily, do consultants handle support in between other appointments, etc.</t>
  </si>
  <si>
    <t>Staffing plan</t>
  </si>
  <si>
    <t>Will need to confirm that there is adequate capacity to cover the new client acquisitions stated in RFP.</t>
  </si>
  <si>
    <t>Somewhat covered in the implementation process explanation.</t>
  </si>
  <si>
    <t xml:space="preserve">Vendor provided summary financial data, but did not respond to all questions related to financial information and employee breakdown.  </t>
  </si>
  <si>
    <t>Vendor is privately held and does not release financial information.  Missing license agreement.</t>
  </si>
  <si>
    <t>Missing software license agreement</t>
  </si>
  <si>
    <t>Need clarification on capacity.  Total number of employees were provided, however, no breakdown of project staff.</t>
  </si>
  <si>
    <t>While vendor did not provide specific staff resources for the project, they outlined their staffing approach in detail.</t>
  </si>
  <si>
    <t>Provided breakdown of tentative staff resources including bio's.</t>
  </si>
  <si>
    <t xml:space="preserve">Vendor spoke of significant non-profit experience, but was not able to provide client references to support that experience at this time.  Capacity appears to be solid with an internal professional services team of over 1200.  Additionally, Netsuite has a large Channel Partner base that can be utilized for professional services.  </t>
  </si>
  <si>
    <t>Vendor References, Experience and Capacity - 30 Points</t>
  </si>
  <si>
    <t>Approach to Implementation and On-going Support - 10 Points</t>
  </si>
  <si>
    <t xml:space="preserve"> CLA Points</t>
  </si>
  <si>
    <t>APHL Points</t>
  </si>
  <si>
    <t>CLA Points</t>
  </si>
  <si>
    <t>RFP page number</t>
  </si>
  <si>
    <t>6-18</t>
  </si>
  <si>
    <t>21-26</t>
  </si>
  <si>
    <t>28</t>
  </si>
  <si>
    <t>Not clear if the support fees cover on-going technical support or only software maintenance (upgrades).  Need clarification on the process.This is only addressed as a line item in the cost section.</t>
  </si>
  <si>
    <t>24-25</t>
  </si>
  <si>
    <t xml:space="preserve">24-25 </t>
  </si>
  <si>
    <t>N/A</t>
  </si>
  <si>
    <t>27-30</t>
  </si>
  <si>
    <t>29-30</t>
  </si>
  <si>
    <t>19-24</t>
  </si>
  <si>
    <t>14-16</t>
  </si>
  <si>
    <t>Implementation Methodology document</t>
  </si>
  <si>
    <t>Vendor Profile document</t>
  </si>
  <si>
    <t>AVF PSA document</t>
  </si>
  <si>
    <t>Total</t>
  </si>
  <si>
    <t>40 points possible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</si>
</sst>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font>
    <font>
      <b/>
      <sz val="11"/>
      <color theme="1"/>
      <name val="Calibri"/>
      <family val="2"/>
    </font>
    <font>
      <b/>
      <i/>
      <sz val="14"/>
      <color theme="1"/>
      <name val="Calibri"/>
      <family val="2"/>
    </font>
  </fonts>
  <fills count="3">
    <fill>
      <patternFill patternType="none"/>
    </fill>
    <fill>
      <patternFill patternType="gray125"/>
    </fill>
    <fill>
      <patternFill patternType="solid">
        <fgColor theme="8" tint="0.39997558519241921"/>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ck">
        <color auto="1"/>
      </left>
      <right style="thick">
        <color auto="1"/>
      </right>
      <top style="thick">
        <color auto="1"/>
      </top>
      <bottom style="thick">
        <color auto="1"/>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style="thick">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style="medium">
        <color auto="1"/>
      </top>
      <bottom style="medium">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ck">
        <color auto="1"/>
      </left>
      <right style="thin">
        <color auto="1"/>
      </right>
      <top style="thin">
        <color auto="1"/>
      </top>
      <bottom/>
      <diagonal/>
    </border>
    <border>
      <left style="thick">
        <color auto="1"/>
      </left>
      <right style="thin">
        <color auto="1"/>
      </right>
      <top style="medium">
        <color auto="1"/>
      </top>
      <bottom style="medium">
        <color auto="1"/>
      </bottom>
      <diagonal/>
    </border>
    <border>
      <left style="thick">
        <color auto="1"/>
      </left>
      <right style="thin">
        <color auto="1"/>
      </right>
      <top/>
      <bottom style="thin">
        <color auto="1"/>
      </bottom>
      <diagonal/>
    </border>
    <border>
      <left style="thin">
        <color auto="1"/>
      </left>
      <right style="thick">
        <color auto="1"/>
      </right>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diagonal/>
    </border>
    <border>
      <left style="thick">
        <color auto="1"/>
      </left>
      <right style="thick">
        <color auto="1"/>
      </right>
      <top style="medium">
        <color auto="1"/>
      </top>
      <bottom style="medium">
        <color auto="1"/>
      </bottom>
      <diagonal/>
    </border>
    <border>
      <left style="thin">
        <color auto="1"/>
      </left>
      <right/>
      <top style="thick">
        <color auto="1"/>
      </top>
      <bottom style="thin">
        <color auto="1"/>
      </bottom>
      <diagonal/>
    </border>
    <border>
      <left style="thin">
        <color auto="1"/>
      </left>
      <right/>
      <top/>
      <bottom style="thin">
        <color auto="1"/>
      </bottom>
      <diagonal/>
    </border>
    <border>
      <left style="thin">
        <color auto="1"/>
      </left>
      <right/>
      <top/>
      <bottom/>
      <diagonal/>
    </border>
    <border>
      <left style="thin">
        <color auto="1"/>
      </left>
      <right/>
      <top style="thin">
        <color auto="1"/>
      </top>
      <bottom/>
      <diagonal/>
    </border>
    <border>
      <left style="medium">
        <color auto="1"/>
      </left>
      <right style="medium">
        <color auto="1"/>
      </right>
      <top style="thick">
        <color auto="1"/>
      </top>
      <bottom style="thick">
        <color auto="1"/>
      </bottom>
      <diagonal/>
    </border>
    <border>
      <left style="medium">
        <color auto="1"/>
      </left>
      <right style="medium">
        <color auto="1"/>
      </right>
      <top style="thick">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thin">
        <color auto="1"/>
      </top>
      <bottom/>
      <diagonal/>
    </border>
    <border>
      <left style="medium">
        <color auto="1"/>
      </left>
      <right style="medium">
        <color auto="1"/>
      </right>
      <top style="thin">
        <color auto="1"/>
      </top>
      <bottom style="thin">
        <color auto="1"/>
      </bottom>
      <diagonal/>
    </border>
  </borders>
  <cellStyleXfs count="1">
    <xf numFmtId="0" fontId="0" fillId="0" borderId="0"/>
  </cellStyleXfs>
  <cellXfs count="68">
    <xf numFmtId="0" fontId="0" fillId="0" borderId="0" xfId="0"/>
    <xf numFmtId="0" fontId="2" fillId="0" borderId="0" xfId="0" applyFont="1" applyBorder="1" applyAlignment="1">
      <alignment vertical="center" wrapText="1"/>
    </xf>
    <xf numFmtId="0" fontId="0" fillId="0" borderId="0" xfId="0" applyAlignment="1">
      <alignment vertical="center"/>
    </xf>
    <xf numFmtId="0" fontId="0" fillId="0" borderId="0" xfId="0" applyAlignment="1">
      <alignment horizontal="left" vertical="center"/>
    </xf>
    <xf numFmtId="0" fontId="0" fillId="0" borderId="21" xfId="0" applyBorder="1" applyAlignment="1">
      <alignment vertical="center" wrapText="1"/>
    </xf>
    <xf numFmtId="0" fontId="0" fillId="0" borderId="3" xfId="0" applyBorder="1" applyAlignment="1">
      <alignment horizontal="center" vertical="center" wrapText="1"/>
    </xf>
    <xf numFmtId="49" fontId="0" fillId="0" borderId="4" xfId="0" applyNumberFormat="1" applyBorder="1" applyAlignment="1">
      <alignment horizontal="center" vertical="center" wrapText="1"/>
    </xf>
    <xf numFmtId="0" fontId="0" fillId="0" borderId="30" xfId="0" applyBorder="1" applyAlignment="1">
      <alignment horizontal="center" vertical="center" wrapText="1"/>
    </xf>
    <xf numFmtId="0" fontId="0" fillId="0" borderId="5" xfId="0" applyBorder="1" applyAlignment="1">
      <alignment horizontal="center" vertical="center" wrapText="1"/>
    </xf>
    <xf numFmtId="0" fontId="0" fillId="0" borderId="3" xfId="0" applyBorder="1" applyAlignment="1">
      <alignment horizontal="right" vertical="center" wrapText="1"/>
    </xf>
    <xf numFmtId="0" fontId="0" fillId="0" borderId="0" xfId="0" applyAlignment="1">
      <alignment vertical="center" wrapText="1"/>
    </xf>
    <xf numFmtId="0" fontId="0" fillId="0" borderId="0" xfId="0" applyFill="1" applyBorder="1" applyAlignment="1">
      <alignment horizontal="left" vertical="center" wrapText="1"/>
    </xf>
    <xf numFmtId="0" fontId="0" fillId="0" borderId="0" xfId="0" applyAlignment="1">
      <alignment horizontal="left" vertical="center" wrapText="1"/>
    </xf>
    <xf numFmtId="0" fontId="0" fillId="0" borderId="22" xfId="0" applyBorder="1" applyAlignment="1">
      <alignment vertical="center" wrapText="1"/>
    </xf>
    <xf numFmtId="0" fontId="0" fillId="0" borderId="15" xfId="0" applyBorder="1" applyAlignment="1">
      <alignment vertical="center" wrapText="1"/>
    </xf>
    <xf numFmtId="0" fontId="0" fillId="0" borderId="16" xfId="0" applyBorder="1" applyAlignment="1">
      <alignment vertical="center" wrapText="1"/>
    </xf>
    <xf numFmtId="49" fontId="0" fillId="0" borderId="26" xfId="0" applyNumberFormat="1" applyBorder="1" applyAlignment="1">
      <alignment horizontal="right" vertical="center" wrapText="1"/>
    </xf>
    <xf numFmtId="0" fontId="0" fillId="0" borderId="31" xfId="0" applyBorder="1" applyAlignment="1">
      <alignment vertical="center"/>
    </xf>
    <xf numFmtId="0" fontId="0" fillId="0" borderId="11" xfId="0" applyBorder="1" applyAlignment="1">
      <alignment vertical="center" wrapText="1"/>
    </xf>
    <xf numFmtId="0" fontId="0" fillId="0" borderId="2" xfId="0" applyBorder="1" applyAlignment="1">
      <alignment vertical="center" wrapText="1"/>
    </xf>
    <xf numFmtId="0" fontId="0" fillId="0" borderId="2" xfId="0" applyBorder="1" applyAlignment="1">
      <alignment horizontal="right" vertical="center" wrapText="1"/>
    </xf>
    <xf numFmtId="0" fontId="0" fillId="0" borderId="20" xfId="0" applyBorder="1" applyAlignment="1">
      <alignment vertical="center" wrapText="1"/>
    </xf>
    <xf numFmtId="0" fontId="0" fillId="0" borderId="23" xfId="0" applyBorder="1" applyAlignment="1">
      <alignment vertical="center" wrapText="1"/>
    </xf>
    <xf numFmtId="0" fontId="0" fillId="0" borderId="17" xfId="0" applyBorder="1" applyAlignment="1">
      <alignment vertical="center" wrapText="1"/>
    </xf>
    <xf numFmtId="0" fontId="0" fillId="0" borderId="1" xfId="0" applyBorder="1" applyAlignment="1">
      <alignment vertical="center" wrapText="1"/>
    </xf>
    <xf numFmtId="49" fontId="0" fillId="0" borderId="27" xfId="0" applyNumberFormat="1" applyBorder="1" applyAlignment="1">
      <alignment horizontal="right" vertical="center" wrapText="1"/>
    </xf>
    <xf numFmtId="0" fontId="0" fillId="0" borderId="32" xfId="0" applyBorder="1" applyAlignment="1">
      <alignment vertical="center"/>
    </xf>
    <xf numFmtId="0" fontId="0" fillId="0" borderId="36" xfId="0" applyBorder="1" applyAlignment="1">
      <alignment vertical="center"/>
    </xf>
    <xf numFmtId="0" fontId="0" fillId="0" borderId="12" xfId="0" applyBorder="1" applyAlignment="1">
      <alignment vertical="center" wrapText="1"/>
    </xf>
    <xf numFmtId="0" fontId="0" fillId="0" borderId="23" xfId="0" applyBorder="1" applyAlignment="1">
      <alignment horizontal="left" vertical="center" wrapText="1"/>
    </xf>
    <xf numFmtId="0" fontId="0" fillId="0" borderId="24" xfId="0" applyBorder="1" applyAlignment="1">
      <alignment vertical="center" wrapText="1"/>
    </xf>
    <xf numFmtId="0" fontId="0" fillId="0" borderId="18" xfId="0" applyBorder="1" applyAlignment="1">
      <alignment vertical="center" wrapText="1"/>
    </xf>
    <xf numFmtId="0" fontId="0" fillId="0" borderId="7" xfId="0" applyBorder="1" applyAlignment="1">
      <alignment vertical="center" wrapText="1"/>
    </xf>
    <xf numFmtId="49" fontId="0" fillId="0" borderId="28" xfId="0" applyNumberFormat="1" applyBorder="1" applyAlignment="1">
      <alignment horizontal="right" vertical="center" wrapText="1"/>
    </xf>
    <xf numFmtId="0" fontId="0" fillId="0" borderId="33" xfId="0" applyBorder="1" applyAlignment="1">
      <alignment vertical="center"/>
    </xf>
    <xf numFmtId="0" fontId="0" fillId="0" borderId="13" xfId="0" applyBorder="1" applyAlignment="1">
      <alignment vertical="center" wrapText="1"/>
    </xf>
    <xf numFmtId="0" fontId="0" fillId="0" borderId="8" xfId="0" applyBorder="1" applyAlignment="1">
      <alignment horizontal="right" vertical="center" wrapText="1"/>
    </xf>
    <xf numFmtId="0" fontId="1" fillId="2" borderId="25" xfId="0" applyFont="1" applyFill="1" applyBorder="1" applyAlignment="1">
      <alignment horizontal="right" vertical="center" wrapText="1"/>
    </xf>
    <xf numFmtId="0" fontId="0" fillId="2" borderId="19" xfId="0" applyFill="1" applyBorder="1" applyAlignment="1">
      <alignment vertical="center" wrapText="1"/>
    </xf>
    <xf numFmtId="0" fontId="0" fillId="2" borderId="9" xfId="0" applyFill="1" applyBorder="1" applyAlignment="1">
      <alignment vertical="center" wrapText="1"/>
    </xf>
    <xf numFmtId="49" fontId="0" fillId="2" borderId="10" xfId="0" applyNumberFormat="1" applyFill="1" applyBorder="1" applyAlignment="1">
      <alignment horizontal="right" vertical="center" wrapText="1"/>
    </xf>
    <xf numFmtId="0" fontId="1" fillId="2" borderId="34" xfId="0" applyFont="1" applyFill="1" applyBorder="1" applyAlignment="1">
      <alignment vertical="center"/>
    </xf>
    <xf numFmtId="0" fontId="1" fillId="2" borderId="14" xfId="0" applyFont="1" applyFill="1" applyBorder="1" applyAlignment="1">
      <alignment vertical="center" wrapText="1"/>
    </xf>
    <xf numFmtId="0" fontId="1" fillId="2" borderId="9" xfId="0" applyFont="1" applyFill="1" applyBorder="1" applyAlignment="1">
      <alignment vertical="center" wrapText="1"/>
    </xf>
    <xf numFmtId="0" fontId="1" fillId="2" borderId="9" xfId="0" applyFont="1" applyFill="1" applyBorder="1" applyAlignment="1">
      <alignment horizontal="right" vertical="center" wrapText="1"/>
    </xf>
    <xf numFmtId="0" fontId="1" fillId="2" borderId="19" xfId="0" applyFont="1" applyFill="1" applyBorder="1" applyAlignment="1">
      <alignment vertical="center" wrapText="1"/>
    </xf>
    <xf numFmtId="0" fontId="1" fillId="2" borderId="10" xfId="0" applyFont="1" applyFill="1" applyBorder="1" applyAlignment="1">
      <alignment horizontal="right" vertical="center" wrapText="1"/>
    </xf>
    <xf numFmtId="49" fontId="0" fillId="0" borderId="29" xfId="0" applyNumberFormat="1" applyBorder="1" applyAlignment="1">
      <alignment horizontal="right" vertical="center" wrapText="1"/>
    </xf>
    <xf numFmtId="0" fontId="0" fillId="0" borderId="35" xfId="0" applyBorder="1" applyAlignment="1">
      <alignment vertical="center"/>
    </xf>
    <xf numFmtId="0" fontId="0" fillId="0" borderId="7" xfId="0" applyBorder="1" applyAlignment="1">
      <alignment horizontal="right" vertical="center" wrapText="1"/>
    </xf>
    <xf numFmtId="2" fontId="1" fillId="2" borderId="34" xfId="0" applyNumberFormat="1" applyFont="1" applyFill="1" applyBorder="1" applyAlignment="1">
      <alignment vertical="center"/>
    </xf>
    <xf numFmtId="0" fontId="0" fillId="0" borderId="0" xfId="0" applyBorder="1" applyAlignment="1">
      <alignment vertical="center" wrapText="1"/>
    </xf>
    <xf numFmtId="49" fontId="0" fillId="0" borderId="0" xfId="0" applyNumberFormat="1" applyBorder="1" applyAlignment="1">
      <alignment horizontal="right" vertical="center" wrapText="1"/>
    </xf>
    <xf numFmtId="0" fontId="0" fillId="0" borderId="0" xfId="0" applyBorder="1" applyAlignment="1">
      <alignment vertical="center"/>
    </xf>
    <xf numFmtId="0" fontId="0" fillId="0" borderId="0" xfId="0" applyBorder="1" applyAlignment="1">
      <alignment horizontal="right" vertical="center" wrapText="1"/>
    </xf>
    <xf numFmtId="0" fontId="0" fillId="0" borderId="0" xfId="0" applyBorder="1" applyAlignment="1">
      <alignment horizontal="left" vertical="center"/>
    </xf>
    <xf numFmtId="49" fontId="0" fillId="0" borderId="0" xfId="0" applyNumberFormat="1" applyAlignment="1">
      <alignment horizontal="right" vertical="center" wrapText="1"/>
    </xf>
    <xf numFmtId="0" fontId="0" fillId="0" borderId="0" xfId="0" applyAlignment="1">
      <alignment horizontal="right" vertical="center" wrapText="1"/>
    </xf>
    <xf numFmtId="0" fontId="0" fillId="0" borderId="4"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1" fillId="2" borderId="0" xfId="0" applyFont="1" applyFill="1" applyBorder="1" applyAlignment="1">
      <alignment vertical="center" wrapText="1"/>
    </xf>
    <xf numFmtId="0" fontId="1" fillId="2" borderId="0" xfId="0" applyFont="1" applyFill="1" applyBorder="1" applyAlignment="1">
      <alignment horizontal="left" vertical="center" wrapText="1"/>
    </xf>
    <xf numFmtId="49" fontId="1" fillId="2" borderId="0" xfId="0" applyNumberFormat="1" applyFont="1" applyFill="1" applyBorder="1" applyAlignment="1">
      <alignment horizontal="right" vertical="center" wrapText="1"/>
    </xf>
    <xf numFmtId="2" fontId="1" fillId="2" borderId="0" xfId="0" applyNumberFormat="1" applyFont="1" applyFill="1" applyBorder="1" applyAlignment="1">
      <alignment vertical="center"/>
    </xf>
    <xf numFmtId="0" fontId="1" fillId="2" borderId="0" xfId="0" applyFont="1" applyFill="1" applyBorder="1" applyAlignment="1">
      <alignment horizontal="right" vertical="center" wrapText="1"/>
    </xf>
    <xf numFmtId="0" fontId="1" fillId="0" borderId="0" xfId="0" applyFont="1" applyBorder="1" applyAlignment="1">
      <alignment vertical="center"/>
    </xf>
    <xf numFmtId="0" fontId="1" fillId="0" borderId="0"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2"/>
  <sheetViews>
    <sheetView tabSelected="1" workbookViewId="0">
      <pane xSplit="1" ySplit="2" topLeftCell="H6" activePane="bottomRight" state="frozen"/>
      <selection pane="topRight" activeCell="B1" sqref="B1"/>
      <selection pane="bottomLeft" activeCell="A3" sqref="A3"/>
      <selection pane="bottomRight" activeCell="P16" sqref="P16"/>
    </sheetView>
  </sheetViews>
  <sheetFormatPr defaultRowHeight="15" x14ac:dyDescent="0.25"/>
  <cols>
    <col min="1" max="1" width="28.85546875" style="10" customWidth="1"/>
    <col min="2" max="2" width="9.7109375" style="10" bestFit="1" customWidth="1"/>
    <col min="3" max="3" width="28.7109375" style="10" customWidth="1"/>
    <col min="4" max="4" width="10.7109375" style="56" customWidth="1"/>
    <col min="5" max="6" width="6.7109375" style="2" customWidth="1"/>
    <col min="7" max="7" width="9.7109375" style="10" bestFit="1" customWidth="1"/>
    <col min="8" max="8" width="28.7109375" style="10" customWidth="1"/>
    <col min="9" max="9" width="10.7109375" style="57" customWidth="1"/>
    <col min="10" max="11" width="6.7109375" style="2" customWidth="1"/>
    <col min="12" max="12" width="9.7109375" style="10" customWidth="1"/>
    <col min="13" max="13" width="28.7109375" style="10" customWidth="1"/>
    <col min="14" max="14" width="15.5703125" style="57" customWidth="1"/>
    <col min="15" max="16" width="6.7109375" style="2" customWidth="1"/>
    <col min="17" max="18" width="9.140625" style="2"/>
    <col min="19" max="20" width="9.140625" style="3" hidden="1" customWidth="1"/>
    <col min="21" max="22" width="9.140625" style="2" hidden="1" customWidth="1"/>
    <col min="23" max="16384" width="9.140625" style="2"/>
  </cols>
  <sheetData>
    <row r="1" spans="1:21" ht="20.25" thickTop="1" thickBot="1" x14ac:dyDescent="0.3">
      <c r="A1" s="1" t="s">
        <v>9</v>
      </c>
      <c r="B1" s="58" t="s">
        <v>1</v>
      </c>
      <c r="C1" s="59"/>
      <c r="D1" s="59"/>
      <c r="E1" s="59"/>
      <c r="F1" s="60"/>
      <c r="G1" s="58" t="s">
        <v>2</v>
      </c>
      <c r="H1" s="59"/>
      <c r="I1" s="59"/>
      <c r="J1" s="59"/>
      <c r="K1" s="60"/>
      <c r="L1" s="58" t="s">
        <v>3</v>
      </c>
      <c r="M1" s="59"/>
      <c r="N1" s="59"/>
      <c r="O1" s="59"/>
      <c r="P1" s="60"/>
      <c r="S1" s="3" t="s">
        <v>5</v>
      </c>
      <c r="U1" s="2">
        <v>5</v>
      </c>
    </row>
    <row r="2" spans="1:21" s="10" customFormat="1" ht="30" customHeight="1" thickTop="1" thickBot="1" x14ac:dyDescent="0.3">
      <c r="A2" s="4"/>
      <c r="B2" s="5" t="s">
        <v>4</v>
      </c>
      <c r="C2" s="5" t="s">
        <v>10</v>
      </c>
      <c r="D2" s="6" t="s">
        <v>36</v>
      </c>
      <c r="E2" s="7" t="s">
        <v>33</v>
      </c>
      <c r="F2" s="7" t="s">
        <v>34</v>
      </c>
      <c r="G2" s="8" t="s">
        <v>4</v>
      </c>
      <c r="H2" s="5" t="s">
        <v>10</v>
      </c>
      <c r="I2" s="5" t="s">
        <v>36</v>
      </c>
      <c r="J2" s="7" t="s">
        <v>35</v>
      </c>
      <c r="K2" s="7" t="s">
        <v>34</v>
      </c>
      <c r="L2" s="5" t="s">
        <v>4</v>
      </c>
      <c r="M2" s="5" t="s">
        <v>10</v>
      </c>
      <c r="N2" s="9" t="s">
        <v>36</v>
      </c>
      <c r="O2" s="7" t="s">
        <v>35</v>
      </c>
      <c r="P2" s="7" t="s">
        <v>34</v>
      </c>
      <c r="S2" s="11" t="s">
        <v>6</v>
      </c>
      <c r="T2" s="12"/>
      <c r="U2" s="10">
        <v>4</v>
      </c>
    </row>
    <row r="3" spans="1:21" ht="83.25" customHeight="1" thickTop="1" x14ac:dyDescent="0.25">
      <c r="A3" s="13" t="s">
        <v>0</v>
      </c>
      <c r="B3" s="14" t="s">
        <v>8</v>
      </c>
      <c r="C3" s="15" t="s">
        <v>26</v>
      </c>
      <c r="D3" s="16" t="s">
        <v>38</v>
      </c>
      <c r="E3" s="17">
        <v>4</v>
      </c>
      <c r="F3" s="17">
        <v>4</v>
      </c>
      <c r="G3" s="18" t="s">
        <v>8</v>
      </c>
      <c r="H3" s="19" t="s">
        <v>25</v>
      </c>
      <c r="I3" s="20" t="s">
        <v>44</v>
      </c>
      <c r="J3" s="17">
        <v>3</v>
      </c>
      <c r="K3" s="17">
        <v>3</v>
      </c>
      <c r="L3" s="21" t="s">
        <v>8</v>
      </c>
      <c r="M3" s="19" t="s">
        <v>24</v>
      </c>
      <c r="N3" s="20" t="s">
        <v>47</v>
      </c>
      <c r="O3" s="17">
        <v>3</v>
      </c>
      <c r="P3" s="17">
        <v>3</v>
      </c>
      <c r="U3" s="10">
        <v>3</v>
      </c>
    </row>
    <row r="4" spans="1:21" ht="75" x14ac:dyDescent="0.25">
      <c r="A4" s="22" t="s">
        <v>13</v>
      </c>
      <c r="B4" s="23" t="s">
        <v>8</v>
      </c>
      <c r="C4" s="24" t="s">
        <v>11</v>
      </c>
      <c r="D4" s="25" t="s">
        <v>41</v>
      </c>
      <c r="E4" s="26">
        <v>2</v>
      </c>
      <c r="F4" s="27">
        <v>1</v>
      </c>
      <c r="G4" s="28" t="s">
        <v>5</v>
      </c>
      <c r="H4" s="24"/>
      <c r="I4" s="20">
        <v>30</v>
      </c>
      <c r="J4" s="26">
        <v>5</v>
      </c>
      <c r="K4" s="27">
        <v>5</v>
      </c>
      <c r="L4" s="23" t="s">
        <v>5</v>
      </c>
      <c r="M4" s="24" t="s">
        <v>7</v>
      </c>
      <c r="N4" s="20">
        <v>16</v>
      </c>
      <c r="O4" s="26">
        <v>5</v>
      </c>
      <c r="P4" s="27">
        <v>5</v>
      </c>
      <c r="U4" s="2">
        <v>2</v>
      </c>
    </row>
    <row r="5" spans="1:21" ht="180" x14ac:dyDescent="0.25">
      <c r="A5" s="29" t="s">
        <v>14</v>
      </c>
      <c r="B5" s="23" t="s">
        <v>8</v>
      </c>
      <c r="C5" s="24" t="s">
        <v>30</v>
      </c>
      <c r="D5" s="25" t="s">
        <v>42</v>
      </c>
      <c r="E5" s="26">
        <v>4</v>
      </c>
      <c r="F5" s="27">
        <v>3</v>
      </c>
      <c r="G5" s="28" t="s">
        <v>8</v>
      </c>
      <c r="H5" s="24" t="s">
        <v>19</v>
      </c>
      <c r="I5" s="20" t="s">
        <v>45</v>
      </c>
      <c r="J5" s="26">
        <v>3</v>
      </c>
      <c r="K5" s="27">
        <v>3</v>
      </c>
      <c r="L5" s="23" t="s">
        <v>5</v>
      </c>
      <c r="M5" s="24" t="s">
        <v>27</v>
      </c>
      <c r="N5" s="20" t="s">
        <v>47</v>
      </c>
      <c r="O5" s="26">
        <v>3</v>
      </c>
      <c r="P5" s="27">
        <v>4</v>
      </c>
      <c r="U5" s="2">
        <v>1</v>
      </c>
    </row>
    <row r="6" spans="1:21" ht="60" x14ac:dyDescent="0.25">
      <c r="A6" s="22" t="s">
        <v>21</v>
      </c>
      <c r="B6" s="23" t="s">
        <v>5</v>
      </c>
      <c r="C6" s="24" t="s">
        <v>28</v>
      </c>
      <c r="D6" s="25" t="s">
        <v>43</v>
      </c>
      <c r="E6" s="26">
        <v>4</v>
      </c>
      <c r="F6" s="27">
        <v>4</v>
      </c>
      <c r="G6" s="28" t="s">
        <v>6</v>
      </c>
      <c r="H6" s="24" t="s">
        <v>22</v>
      </c>
      <c r="I6" s="20" t="s">
        <v>43</v>
      </c>
      <c r="J6" s="26">
        <v>0</v>
      </c>
      <c r="K6" s="27">
        <v>0</v>
      </c>
      <c r="L6" s="23" t="s">
        <v>5</v>
      </c>
      <c r="M6" s="24" t="s">
        <v>29</v>
      </c>
      <c r="N6" s="20" t="s">
        <v>49</v>
      </c>
      <c r="O6" s="26">
        <v>5</v>
      </c>
      <c r="P6" s="27">
        <v>5</v>
      </c>
      <c r="U6" s="2">
        <v>0</v>
      </c>
    </row>
    <row r="7" spans="1:21" ht="15.75" thickBot="1" x14ac:dyDescent="0.3">
      <c r="A7" s="30"/>
      <c r="B7" s="31"/>
      <c r="C7" s="32"/>
      <c r="D7" s="33"/>
      <c r="E7" s="34">
        <f>SUM(E3:E6)</f>
        <v>14</v>
      </c>
      <c r="F7" s="27">
        <f>SUM(F3:F6)</f>
        <v>12</v>
      </c>
      <c r="G7" s="35"/>
      <c r="H7" s="32"/>
      <c r="I7" s="36"/>
      <c r="J7" s="34">
        <f>SUM(J3:J6)</f>
        <v>11</v>
      </c>
      <c r="K7" s="27">
        <f>SUM(K3:K6)</f>
        <v>11</v>
      </c>
      <c r="L7" s="31"/>
      <c r="M7" s="32"/>
      <c r="N7" s="36"/>
      <c r="O7" s="34">
        <f>SUM(O3:O6)</f>
        <v>16</v>
      </c>
      <c r="P7" s="27">
        <f>SUM(P3:P6)</f>
        <v>17</v>
      </c>
    </row>
    <row r="8" spans="1:21" ht="45.75" thickBot="1" x14ac:dyDescent="0.3">
      <c r="A8" s="37" t="s">
        <v>31</v>
      </c>
      <c r="B8" s="38"/>
      <c r="C8" s="39"/>
      <c r="D8" s="40"/>
      <c r="E8" s="41">
        <f>(+E7/20)*30</f>
        <v>21</v>
      </c>
      <c r="F8" s="41">
        <f>(+F7/20)*30</f>
        <v>18</v>
      </c>
      <c r="G8" s="42"/>
      <c r="H8" s="43"/>
      <c r="I8" s="44"/>
      <c r="J8" s="41">
        <f>(+J7/20)*30</f>
        <v>16.5</v>
      </c>
      <c r="K8" s="41">
        <f>(+K7/20)*30</f>
        <v>16.5</v>
      </c>
      <c r="L8" s="45"/>
      <c r="M8" s="43"/>
      <c r="N8" s="46"/>
      <c r="O8" s="41">
        <f>(+O7/20)*30</f>
        <v>24</v>
      </c>
      <c r="P8" s="41">
        <f>(+P7/20)*30</f>
        <v>25.5</v>
      </c>
    </row>
    <row r="9" spans="1:21" ht="45" x14ac:dyDescent="0.25">
      <c r="A9" s="22" t="s">
        <v>15</v>
      </c>
      <c r="B9" s="23" t="s">
        <v>5</v>
      </c>
      <c r="C9" s="24"/>
      <c r="D9" s="25" t="s">
        <v>37</v>
      </c>
      <c r="E9" s="26">
        <v>5</v>
      </c>
      <c r="F9" s="27">
        <v>5</v>
      </c>
      <c r="G9" s="28" t="s">
        <v>5</v>
      </c>
      <c r="H9" s="24"/>
      <c r="I9" s="20" t="s">
        <v>46</v>
      </c>
      <c r="J9" s="26">
        <v>5</v>
      </c>
      <c r="K9" s="27">
        <v>5</v>
      </c>
      <c r="L9" s="23" t="s">
        <v>5</v>
      </c>
      <c r="M9" s="24"/>
      <c r="N9" s="20" t="s">
        <v>48</v>
      </c>
      <c r="O9" s="26">
        <v>5</v>
      </c>
      <c r="P9" s="27">
        <v>5</v>
      </c>
    </row>
    <row r="10" spans="1:21" ht="45" x14ac:dyDescent="0.25">
      <c r="A10" s="22" t="s">
        <v>16</v>
      </c>
      <c r="B10" s="23" t="s">
        <v>5</v>
      </c>
      <c r="C10" s="24"/>
      <c r="D10" s="25" t="s">
        <v>37</v>
      </c>
      <c r="E10" s="26">
        <v>5</v>
      </c>
      <c r="F10" s="27">
        <v>5</v>
      </c>
      <c r="G10" s="28" t="s">
        <v>8</v>
      </c>
      <c r="H10" s="24" t="s">
        <v>23</v>
      </c>
      <c r="I10" s="20" t="s">
        <v>46</v>
      </c>
      <c r="J10" s="26">
        <v>3</v>
      </c>
      <c r="K10" s="27">
        <v>2</v>
      </c>
      <c r="L10" s="23" t="s">
        <v>5</v>
      </c>
      <c r="M10" s="24"/>
      <c r="N10" s="20" t="s">
        <v>48</v>
      </c>
      <c r="O10" s="26">
        <v>5</v>
      </c>
      <c r="P10" s="27">
        <v>5</v>
      </c>
    </row>
    <row r="11" spans="1:21" ht="30" x14ac:dyDescent="0.25">
      <c r="A11" s="22" t="s">
        <v>17</v>
      </c>
      <c r="B11" s="23" t="s">
        <v>6</v>
      </c>
      <c r="C11" s="24" t="s">
        <v>12</v>
      </c>
      <c r="D11" s="25" t="s">
        <v>43</v>
      </c>
      <c r="E11" s="26">
        <v>0</v>
      </c>
      <c r="F11" s="27">
        <v>0</v>
      </c>
      <c r="G11" s="28" t="s">
        <v>6</v>
      </c>
      <c r="H11" s="24" t="s">
        <v>12</v>
      </c>
      <c r="I11" s="20" t="s">
        <v>43</v>
      </c>
      <c r="J11" s="26">
        <v>0</v>
      </c>
      <c r="K11" s="27">
        <v>0</v>
      </c>
      <c r="L11" s="23" t="s">
        <v>5</v>
      </c>
      <c r="M11" s="24"/>
      <c r="N11" s="20" t="s">
        <v>50</v>
      </c>
      <c r="O11" s="26">
        <v>5</v>
      </c>
      <c r="P11" s="27">
        <v>5</v>
      </c>
    </row>
    <row r="12" spans="1:21" ht="120" x14ac:dyDescent="0.25">
      <c r="A12" s="22" t="s">
        <v>18</v>
      </c>
      <c r="B12" s="23" t="s">
        <v>8</v>
      </c>
      <c r="C12" s="24" t="s">
        <v>40</v>
      </c>
      <c r="D12" s="25" t="s">
        <v>39</v>
      </c>
      <c r="E12" s="26">
        <v>3</v>
      </c>
      <c r="F12" s="27">
        <v>3</v>
      </c>
      <c r="G12" s="28" t="s">
        <v>8</v>
      </c>
      <c r="H12" s="24" t="s">
        <v>20</v>
      </c>
      <c r="I12" s="20">
        <v>12</v>
      </c>
      <c r="J12" s="26">
        <v>4</v>
      </c>
      <c r="K12" s="27">
        <v>3</v>
      </c>
      <c r="L12" s="23" t="s">
        <v>5</v>
      </c>
      <c r="M12" s="24"/>
      <c r="N12" s="20" t="s">
        <v>48</v>
      </c>
      <c r="O12" s="26">
        <v>5</v>
      </c>
      <c r="P12" s="27">
        <v>5</v>
      </c>
    </row>
    <row r="13" spans="1:21" ht="15.75" thickBot="1" x14ac:dyDescent="0.3">
      <c r="A13" s="30"/>
      <c r="B13" s="31"/>
      <c r="C13" s="32"/>
      <c r="D13" s="47"/>
      <c r="E13" s="48">
        <f>SUM(E9:E12)</f>
        <v>13</v>
      </c>
      <c r="F13" s="48">
        <f>SUM(F9:F12)</f>
        <v>13</v>
      </c>
      <c r="G13" s="35"/>
      <c r="H13" s="32"/>
      <c r="I13" s="49"/>
      <c r="J13" s="48">
        <f>SUM(J9:J12)</f>
        <v>12</v>
      </c>
      <c r="K13" s="48">
        <f>SUM(K9:K12)</f>
        <v>10</v>
      </c>
      <c r="L13" s="31"/>
      <c r="M13" s="32"/>
      <c r="N13" s="49"/>
      <c r="O13" s="48">
        <f>SUM(O9:O12)</f>
        <v>20</v>
      </c>
      <c r="P13" s="48">
        <f>SUM(P9:P12)</f>
        <v>20</v>
      </c>
    </row>
    <row r="14" spans="1:21" ht="45.75" thickBot="1" x14ac:dyDescent="0.3">
      <c r="A14" s="37" t="s">
        <v>32</v>
      </c>
      <c r="B14" s="38"/>
      <c r="C14" s="39"/>
      <c r="D14" s="40"/>
      <c r="E14" s="50">
        <f>SUM(E13/20)*10</f>
        <v>6.5</v>
      </c>
      <c r="F14" s="50">
        <f>SUM(F13/20)*10</f>
        <v>6.5</v>
      </c>
      <c r="G14" s="42"/>
      <c r="H14" s="43"/>
      <c r="I14" s="44"/>
      <c r="J14" s="50">
        <f>SUM(J13/20)*10</f>
        <v>6</v>
      </c>
      <c r="K14" s="50">
        <f>SUM(K13/20)*10</f>
        <v>5</v>
      </c>
      <c r="L14" s="45"/>
      <c r="M14" s="43"/>
      <c r="N14" s="44"/>
      <c r="O14" s="50">
        <f>SUM(O13/20)*10</f>
        <v>10</v>
      </c>
      <c r="P14" s="50">
        <f>SUM(P13/20)*10</f>
        <v>10</v>
      </c>
    </row>
    <row r="15" spans="1:21" s="53" customFormat="1" x14ac:dyDescent="0.25">
      <c r="A15" s="51"/>
      <c r="B15" s="51"/>
      <c r="C15" s="51"/>
      <c r="D15" s="52"/>
      <c r="G15" s="51"/>
      <c r="H15" s="51"/>
      <c r="I15" s="54"/>
      <c r="L15" s="51"/>
      <c r="M15" s="51"/>
      <c r="N15" s="54"/>
      <c r="S15" s="55"/>
      <c r="T15" s="55"/>
    </row>
    <row r="16" spans="1:21" s="66" customFormat="1" ht="29.1" customHeight="1" x14ac:dyDescent="0.25">
      <c r="A16" s="61" t="s">
        <v>51</v>
      </c>
      <c r="B16" s="62" t="s">
        <v>52</v>
      </c>
      <c r="C16" s="62"/>
      <c r="D16" s="63"/>
      <c r="E16" s="64">
        <f>E8+E14</f>
        <v>27.5</v>
      </c>
      <c r="F16" s="64">
        <f>F8+F14</f>
        <v>24.5</v>
      </c>
      <c r="G16" s="61"/>
      <c r="H16" s="61"/>
      <c r="I16" s="65"/>
      <c r="J16" s="64">
        <f>J8+J14</f>
        <v>22.5</v>
      </c>
      <c r="K16" s="64">
        <f>K8+K14</f>
        <v>21.5</v>
      </c>
      <c r="L16" s="61"/>
      <c r="M16" s="61"/>
      <c r="N16" s="65"/>
      <c r="O16" s="64">
        <f>O8+O14</f>
        <v>34</v>
      </c>
      <c r="P16" s="64">
        <f>P8+P14</f>
        <v>35.5</v>
      </c>
      <c r="S16" s="67"/>
      <c r="T16" s="67"/>
    </row>
    <row r="22" spans="2:2" x14ac:dyDescent="0.25">
      <c r="B22" s="10" t="s">
        <v>7</v>
      </c>
    </row>
  </sheetData>
  <mergeCells count="4">
    <mergeCell ref="B1:F1"/>
    <mergeCell ref="G1:K1"/>
    <mergeCell ref="L1:P1"/>
    <mergeCell ref="B16:C16"/>
  </mergeCells>
  <dataValidations count="3">
    <dataValidation type="list" allowBlank="1" showInputMessage="1" showErrorMessage="1" sqref="L3:L6 B3:B7 G3:G6 L9:L12 B9:B12 G9:G12">
      <formula1>$S$1:$S$2</formula1>
    </dataValidation>
    <dataValidation type="list" allowBlank="1" showInputMessage="1" showErrorMessage="1" sqref="J9:J12 E3:E6 E9:E12 J3:J6 O3:O6 O9:O12">
      <formula1>$U$1:$U$5</formula1>
    </dataValidation>
    <dataValidation type="list" allowBlank="1" showInputMessage="1" showErrorMessage="1" sqref="F3:F6 F9:F12 K9:K12 K3:K6 P3:P6 P9:P12">
      <formula1>$U$1:$U$6</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CFA7F2E97651954483A6FE43F1068C47" ma:contentTypeVersion="3" ma:contentTypeDescription="Create a new document." ma:contentTypeScope="" ma:versionID="f677250ab8dccdc50e161b48368376c7">
  <xsd:schema xmlns:xsd="http://www.w3.org/2001/XMLSchema" xmlns:xs="http://www.w3.org/2001/XMLSchema" xmlns:p="http://schemas.microsoft.com/office/2006/metadata/properties" targetNamespace="http://schemas.microsoft.com/office/2006/metadata/properties" ma:root="true" ma:fieldsID="dbdce857514447a0c1349bf2ece187a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A9A6A7-3172-4FDB-9AAE-0B3B40C3FCD0}"/>
</file>

<file path=customXml/itemProps2.xml><?xml version="1.0" encoding="utf-8"?>
<ds:datastoreItem xmlns:ds="http://schemas.openxmlformats.org/officeDocument/2006/customXml" ds:itemID="{B99AF9D7-E2C6-455D-8602-E4D6339CF1EB}"/>
</file>

<file path=customXml/itemProps3.xml><?xml version="1.0" encoding="utf-8"?>
<ds:datastoreItem xmlns:ds="http://schemas.openxmlformats.org/officeDocument/2006/customXml" ds:itemID="{C1A9A6A7-3172-4FDB-9AAE-0B3B40C3FCD0}"/>
</file>

<file path=customXml/itemProps4.xml><?xml version="1.0" encoding="utf-8"?>
<ds:datastoreItem xmlns:ds="http://schemas.openxmlformats.org/officeDocument/2006/customXml" ds:itemID="{F8E22B88-51C3-4D92-AA95-FCCF7150177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CliftonLarsonAllen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jenders</dc:creator>
  <cp:lastModifiedBy>Smith, Patricia | APHL</cp:lastModifiedBy>
  <dcterms:created xsi:type="dcterms:W3CDTF">2015-05-26T17:00:06Z</dcterms:created>
  <dcterms:modified xsi:type="dcterms:W3CDTF">2015-06-10T20:32:23Z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0x010100CFA7F2E97651954483A6FE43F1068C47</vt:lpwstr>
  </property>
  <property fmtid="{D5CDD505-2E9C-101B-9397-08002B2CF9AE}" pid="3" name="_dlc_DocIdItemGuid">
    <vt:lpwstr>1388713c-4181-435f-b65a-362640c76163</vt:lpwstr>
  </property>
</Properties>
</file>