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65" windowWidth="22995" windowHeight="9465"/>
  </bookViews>
  <sheets>
    <sheet name="Sheet1" sheetId="1" r:id="rId1"/>
    <sheet name="Sheet2" sheetId="2" r:id="rId2"/>
  </sheets>
  <calcPr calcId="145621"/>
</workbook>
</file>

<file path=xl/calcChain.xml><?xml version="1.0" encoding="utf-8"?>
<calcChain xmlns="http://schemas.openxmlformats.org/spreadsheetml/2006/main">
  <c r="P16" i="1" l="1"/>
  <c r="O16" i="1"/>
  <c r="K16" i="1"/>
  <c r="J16" i="1"/>
  <c r="F16" i="1"/>
  <c r="E16" i="1"/>
  <c r="P13" i="1" l="1"/>
  <c r="K13" i="1"/>
  <c r="F13" i="1"/>
  <c r="F7" i="1"/>
  <c r="K7" i="1"/>
  <c r="P7" i="1"/>
  <c r="P8" i="1" s="1"/>
  <c r="K14" i="1" l="1"/>
  <c r="K8" i="1"/>
  <c r="P14" i="1"/>
  <c r="F14" i="1"/>
  <c r="F8" i="1"/>
  <c r="O7" i="1" l="1"/>
  <c r="O8" i="1" s="1"/>
  <c r="J7" i="1"/>
  <c r="J8" i="1" s="1"/>
  <c r="E7" i="1"/>
  <c r="E8" i="1" s="1"/>
  <c r="O13" i="1"/>
  <c r="O14" i="1" s="1"/>
  <c r="J13" i="1"/>
  <c r="J14" i="1" s="1"/>
  <c r="E13" i="1"/>
  <c r="E14" i="1" s="1"/>
</calcChain>
</file>

<file path=xl/comments1.xml><?xml version="1.0" encoding="utf-8"?>
<comments xmlns="http://schemas.openxmlformats.org/spreadsheetml/2006/main">
  <authors>
    <author>Smith, Patricia | APHL</author>
  </authors>
  <commentList>
    <comment ref="F3" authorId="0">
      <text>
        <r>
          <rPr>
            <b/>
            <sz val="9"/>
            <color indexed="81"/>
            <rFont val="Tahoma"/>
            <charset val="1"/>
          </rPr>
          <t>Smith, Patricia | APHL:</t>
        </r>
        <r>
          <rPr>
            <sz val="9"/>
            <color indexed="81"/>
            <rFont val="Tahoma"/>
            <charset val="1"/>
          </rPr>
          <t xml:space="preserve">
Like was stated missing a document. Didn't find all of the required finanical information in the document, and there were quite a few things that needed you to refer to other documents or couldn't be provided at this time until further conversation. Why are they operating at a loss. However the company info they did provide was good.</t>
        </r>
      </text>
    </comment>
    <comment ref="K3" authorId="0">
      <text>
        <r>
          <rPr>
            <b/>
            <sz val="9"/>
            <color indexed="81"/>
            <rFont val="Tahoma"/>
            <charset val="1"/>
          </rPr>
          <t>Smith, Patricia | APHL:</t>
        </r>
        <r>
          <rPr>
            <sz val="9"/>
            <color indexed="81"/>
            <rFont val="Tahoma"/>
            <charset val="1"/>
          </rPr>
          <t xml:space="preserve">
Some of their recurring pricing doesn't make sense (e.g. I don't see us adding 9 entities every year). Or are we paying for Intacct to handle the 9 entities every year? Also they do have the non profit experience.</t>
        </r>
      </text>
    </comment>
    <comment ref="P3" authorId="0">
      <text>
        <r>
          <rPr>
            <b/>
            <sz val="9"/>
            <color indexed="81"/>
            <rFont val="Tahoma"/>
            <charset val="1"/>
          </rPr>
          <t>Smith, Patricia | APHL:</t>
        </r>
        <r>
          <rPr>
            <sz val="9"/>
            <color indexed="81"/>
            <rFont val="Tahoma"/>
            <charset val="1"/>
          </rPr>
          <t xml:space="preserve">
They didn't list every member in the company, but gave a breakdown of the project team/responsibilities that would handle the implementation. Also they gave total revenue. Lastly the detail of there cost estimate was not spot on withe the totals. They needed to check their spreadsheet formulas.</t>
        </r>
      </text>
    </comment>
    <comment ref="F5" authorId="0">
      <text>
        <r>
          <rPr>
            <b/>
            <sz val="9"/>
            <color indexed="81"/>
            <rFont val="Tahoma"/>
            <charset val="1"/>
          </rPr>
          <t>Smith, Patricia | APHL:</t>
        </r>
        <r>
          <rPr>
            <sz val="9"/>
            <color indexed="81"/>
            <rFont val="Tahoma"/>
            <charset val="1"/>
          </rPr>
          <t xml:space="preserve">
They provided the number of non-profits they serve which seems substantial, but couldn't tell us if they done implentations similar to ours. Also, they seem to have a good global setup.</t>
        </r>
      </text>
    </comment>
    <comment ref="K5" authorId="0">
      <text>
        <r>
          <rPr>
            <b/>
            <sz val="9"/>
            <color indexed="81"/>
            <rFont val="Tahoma"/>
            <charset val="1"/>
          </rPr>
          <t>Smith, Patricia | APHL:</t>
        </r>
        <r>
          <rPr>
            <sz val="9"/>
            <color indexed="81"/>
            <rFont val="Tahoma"/>
            <charset val="1"/>
          </rPr>
          <t xml:space="preserve">
I agree they are a small group, and even through I know from experience that we will get a dedicated person or persons how will they focus their time on us?</t>
        </r>
      </text>
    </comment>
    <comment ref="P5" authorId="0">
      <text>
        <r>
          <rPr>
            <b/>
            <sz val="9"/>
            <color indexed="81"/>
            <rFont val="Tahoma"/>
            <charset val="1"/>
          </rPr>
          <t>Smith, Patricia | APHL:</t>
        </r>
        <r>
          <rPr>
            <sz val="9"/>
            <color indexed="81"/>
            <rFont val="Tahoma"/>
            <charset val="1"/>
          </rPr>
          <t xml:space="preserve">
They did do a breakdown of project staff in the attachments. Also, they list the number of years and the industry to have experience in also in the attachments.</t>
        </r>
      </text>
    </comment>
    <comment ref="K9" authorId="0">
      <text>
        <r>
          <rPr>
            <b/>
            <sz val="9"/>
            <color indexed="81"/>
            <rFont val="Tahoma"/>
            <charset val="1"/>
          </rPr>
          <t xml:space="preserve">Smith, Patricia | APHL:
</t>
        </r>
        <r>
          <rPr>
            <sz val="9"/>
            <color indexed="81"/>
            <rFont val="Tahoma"/>
            <family val="2"/>
          </rPr>
          <t>Very similar to the others, but not as detailed in approach.</t>
        </r>
      </text>
    </comment>
    <comment ref="F12" authorId="0">
      <text>
        <r>
          <rPr>
            <b/>
            <sz val="9"/>
            <color indexed="81"/>
            <rFont val="Tahoma"/>
            <charset val="1"/>
          </rPr>
          <t>Smith, Patricia | APHL:</t>
        </r>
        <r>
          <rPr>
            <sz val="9"/>
            <color indexed="81"/>
            <rFont val="Tahoma"/>
            <charset val="1"/>
          </rPr>
          <t xml:space="preserve">
Agree with Judy, also would we have a dedicated service team.</t>
        </r>
      </text>
    </comment>
    <comment ref="K12" authorId="0">
      <text>
        <r>
          <rPr>
            <b/>
            <sz val="9"/>
            <color indexed="81"/>
            <rFont val="Tahoma"/>
            <family val="2"/>
          </rPr>
          <t>Smith, Patricia | APHL:</t>
        </r>
        <r>
          <rPr>
            <sz val="9"/>
            <color indexed="81"/>
            <rFont val="Tahoma"/>
            <family val="2"/>
          </rPr>
          <t xml:space="preserve">
From experience they are very responsive with support and we ususally have main POC that assits us. </t>
        </r>
      </text>
    </comment>
    <comment ref="P12" authorId="0">
      <text>
        <r>
          <rPr>
            <b/>
            <sz val="9"/>
            <color indexed="81"/>
            <rFont val="Tahoma"/>
            <charset val="1"/>
          </rPr>
          <t>Smith, Patricia | APHL:</t>
        </r>
        <r>
          <rPr>
            <sz val="9"/>
            <color indexed="81"/>
            <rFont val="Tahoma"/>
            <charset val="1"/>
          </rPr>
          <t xml:space="preserve">
Would we have a dedicated support person to assist us?</t>
        </r>
      </text>
    </comment>
  </commentList>
</comments>
</file>

<file path=xl/sharedStrings.xml><?xml version="1.0" encoding="utf-8"?>
<sst xmlns="http://schemas.openxmlformats.org/spreadsheetml/2006/main" count="100" uniqueCount="58">
  <si>
    <t>Complete Vendor Profile</t>
  </si>
  <si>
    <t>NETSUITE</t>
  </si>
  <si>
    <t>INTELLITEC</t>
  </si>
  <si>
    <t>SERENIC NAVIGATOR</t>
  </si>
  <si>
    <t>Response</t>
  </si>
  <si>
    <t>Complete</t>
  </si>
  <si>
    <t>No Response</t>
  </si>
  <si>
    <t xml:space="preserve"> </t>
  </si>
  <si>
    <t>Partially Complete</t>
  </si>
  <si>
    <t>Vendor Evaluation</t>
  </si>
  <si>
    <t>Comments</t>
  </si>
  <si>
    <t>Provided customer testimonials and will provide references upon notification that they have been selected as a finalist.</t>
  </si>
  <si>
    <t>Have requested</t>
  </si>
  <si>
    <t>Three references</t>
  </si>
  <si>
    <t>Relevant experience and capacity</t>
  </si>
  <si>
    <t>Project management approach</t>
  </si>
  <si>
    <t>Risk management process - During and after implementation</t>
  </si>
  <si>
    <t>Provided copy of Software Licensing Agreement</t>
  </si>
  <si>
    <t>Ongoing customer support</t>
  </si>
  <si>
    <t xml:space="preserve">Significant new client acquisitions in past 12 months.  Will need to discuss capacity.  How many projects will the lead consultant being managing during APHL implementation.  </t>
  </si>
  <si>
    <t>Will need more information on response times, number of dedicated support staff daily, do consultants handle support in between other appointments, etc.</t>
  </si>
  <si>
    <t>Staffing plan</t>
  </si>
  <si>
    <t>Will need to confirm that there is adequate capacity to cover the new client acquisitions stated in RFP.</t>
  </si>
  <si>
    <t>Somewhat covered in the implementation process explanation.</t>
  </si>
  <si>
    <t xml:space="preserve">Vendor provided summary financial data, but did not respond to all questions related to financial information and employee breakdown.  </t>
  </si>
  <si>
    <t>Vendor is privately held and does not release financial information.  Missing license agreement.</t>
  </si>
  <si>
    <t>Missing software license agreement</t>
  </si>
  <si>
    <t>Need clarification on capacity.  Total number of employees were provided, however, no breakdown of project staff.</t>
  </si>
  <si>
    <t>While vendor did not provide specific staff resources for the project, they outlined their staffing approach in detail.</t>
  </si>
  <si>
    <t>Provided breakdown of tentative staff resources including bio's.</t>
  </si>
  <si>
    <t xml:space="preserve">Vendor spoke of significant non-profit experience, but was not able to provide client references to support that experience at this time.  Capacity appears to be solid with an internal professional services team of over 1200.  Additionally, Netsuite has a large Channel Partner base that can be utilized for professional services.  </t>
  </si>
  <si>
    <t>Vendor References, Experience and Capacity - 30 Points</t>
  </si>
  <si>
    <t>Approach to Implementation and On-going Support - 10 Points</t>
  </si>
  <si>
    <t xml:space="preserve"> CLA Points</t>
  </si>
  <si>
    <t>APHL Points</t>
  </si>
  <si>
    <t>CLA Points</t>
  </si>
  <si>
    <t>RFP page number</t>
  </si>
  <si>
    <t>6-18</t>
  </si>
  <si>
    <t>21-26</t>
  </si>
  <si>
    <t>28</t>
  </si>
  <si>
    <t>Not clear if the support fees cover on-going technical support or only software maintenance (upgrades).  Need clarification on the process.This is only addressed as a line item in the cost section.</t>
  </si>
  <si>
    <t>24-25</t>
  </si>
  <si>
    <t xml:space="preserve">24-25 </t>
  </si>
  <si>
    <t>N/A</t>
  </si>
  <si>
    <t>27-30</t>
  </si>
  <si>
    <t>29-30</t>
  </si>
  <si>
    <t>19-24</t>
  </si>
  <si>
    <t>14-16</t>
  </si>
  <si>
    <t>Implementation Methodology document</t>
  </si>
  <si>
    <t>Vendor Profile document</t>
  </si>
  <si>
    <t>AVF PSA document</t>
  </si>
  <si>
    <t>Notes:</t>
  </si>
  <si>
    <t>* For NetSuite their implementation time looks to be about 6 months. Can they realistically pull ours off in 3 1/2 or 4 months?</t>
  </si>
  <si>
    <t>* For NetSuite why is there OneWorld multi-company subsidary so high when the additions are lower?</t>
  </si>
  <si>
    <t xml:space="preserve">* NetSuite has the highest estimated annual cost out of the proposal for over $80k, then Intellitec for $70k and Seneric for $35k. </t>
  </si>
  <si>
    <t>However, Intellitec has the lowest first year cost including implementation of $150k, then NetSuite $156k, and Seneric at $176k</t>
  </si>
  <si>
    <t>Total</t>
  </si>
  <si>
    <t>40 points possible</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</si>
</sst>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font>
    <font>
      <b/>
      <sz val="11"/>
      <color theme="1"/>
      <name val="Calibri"/>
      <family val="2"/>
    </font>
    <font>
      <b/>
      <i/>
      <sz val="14"/>
      <color theme="1"/>
      <name val="Calibri"/>
      <family val="2"/>
    </font>
    <font>
      <sz val="9"/>
      <color indexed="81"/>
      <name val="Tahoma"/>
      <charset val="1"/>
    </font>
    <font>
      <b/>
      <sz val="9"/>
      <color indexed="81"/>
      <name val="Tahoma"/>
      <charset val="1"/>
    </font>
    <font>
      <sz val="9"/>
      <color indexed="81"/>
      <name val="Tahoma"/>
      <family val="2"/>
    </font>
    <font>
      <b/>
      <sz val="9"/>
      <color indexed="81"/>
      <name val="Tahoma"/>
      <family val="2"/>
    </font>
  </fonts>
  <fills count="3">
    <fill>
      <patternFill patternType="none"/>
    </fill>
    <fill>
      <patternFill patternType="gray125"/>
    </fill>
    <fill>
      <patternFill patternType="solid">
        <fgColor theme="8" tint="0.39997558519241921"/>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ck">
        <color auto="1"/>
      </left>
      <right style="thick">
        <color auto="1"/>
      </right>
      <top style="thick">
        <color auto="1"/>
      </top>
      <bottom style="thick">
        <color auto="1"/>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style="thick">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style="medium">
        <color auto="1"/>
      </top>
      <bottom style="medium">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ck">
        <color auto="1"/>
      </left>
      <right style="thin">
        <color auto="1"/>
      </right>
      <top style="thin">
        <color auto="1"/>
      </top>
      <bottom/>
      <diagonal/>
    </border>
    <border>
      <left style="thick">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bottom style="thin">
        <color auto="1"/>
      </bottom>
      <diagonal/>
    </border>
    <border>
      <left style="thin">
        <color auto="1"/>
      </left>
      <right style="thick">
        <color auto="1"/>
      </right>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diagonal/>
    </border>
    <border>
      <left style="thick">
        <color auto="1"/>
      </left>
      <right style="thick">
        <color auto="1"/>
      </right>
      <top style="medium">
        <color auto="1"/>
      </top>
      <bottom style="medium">
        <color auto="1"/>
      </bottom>
      <diagonal/>
    </border>
  </borders>
  <cellStyleXfs count="1">
    <xf numFmtId="0" fontId="0" fillId="0" borderId="0"/>
  </cellStyleXfs>
  <cellXfs count="74">
    <xf numFmtId="0" fontId="0" fillId="0" borderId="0" xfId="0"/>
    <xf numFmtId="0" fontId="0" fillId="0" borderId="0" xfId="0" applyAlignment="1">
      <alignment horizontal="left"/>
    </xf>
    <xf numFmtId="0" fontId="0" fillId="0" borderId="3" xfId="0" applyBorder="1" applyAlignment="1">
      <alignment horizontal="center" wrapText="1"/>
    </xf>
    <xf numFmtId="0" fontId="0" fillId="0" borderId="0" xfId="0" applyAlignment="1">
      <alignment wrapText="1"/>
    </xf>
    <xf numFmtId="0" fontId="0" fillId="0" borderId="2" xfId="0" applyBorder="1" applyAlignment="1">
      <alignment vertical="top"/>
    </xf>
    <xf numFmtId="0" fontId="0" fillId="0" borderId="2" xfId="0" applyBorder="1" applyAlignment="1">
      <alignment vertical="top" wrapText="1"/>
    </xf>
    <xf numFmtId="0" fontId="0" fillId="0" borderId="0" xfId="0" applyAlignment="1">
      <alignment vertical="top"/>
    </xf>
    <xf numFmtId="0" fontId="0" fillId="0" borderId="0" xfId="0" applyAlignment="1">
      <alignment horizontal="left" vertical="top"/>
    </xf>
    <xf numFmtId="0" fontId="0" fillId="0" borderId="1" xfId="0" applyBorder="1" applyAlignment="1">
      <alignment vertical="top" wrapText="1"/>
    </xf>
    <xf numFmtId="0" fontId="0" fillId="0" borderId="7" xfId="0" applyBorder="1" applyAlignment="1">
      <alignment vertical="top"/>
    </xf>
    <xf numFmtId="0" fontId="0" fillId="0" borderId="7" xfId="0" applyBorder="1" applyAlignment="1">
      <alignment vertical="top" wrapText="1"/>
    </xf>
    <xf numFmtId="0" fontId="0" fillId="0" borderId="8" xfId="0" applyBorder="1" applyAlignment="1">
      <alignment vertical="top"/>
    </xf>
    <xf numFmtId="0" fontId="0" fillId="2" borderId="9" xfId="0" applyFill="1" applyBorder="1" applyAlignment="1">
      <alignment vertical="top" wrapText="1"/>
    </xf>
    <xf numFmtId="0" fontId="1" fillId="2" borderId="9" xfId="0" applyFont="1" applyFill="1" applyBorder="1" applyAlignment="1">
      <alignment vertical="top"/>
    </xf>
    <xf numFmtId="0" fontId="1" fillId="2" borderId="9" xfId="0" applyFont="1" applyFill="1" applyBorder="1" applyAlignment="1">
      <alignment vertical="top" wrapText="1"/>
    </xf>
    <xf numFmtId="0" fontId="1" fillId="2" borderId="10" xfId="0" applyFont="1" applyFill="1" applyBorder="1" applyAlignment="1">
      <alignment vertical="top"/>
    </xf>
    <xf numFmtId="2" fontId="1" fillId="2" borderId="9" xfId="0" applyNumberFormat="1" applyFont="1" applyFill="1" applyBorder="1" applyAlignment="1">
      <alignment vertical="top"/>
    </xf>
    <xf numFmtId="0" fontId="2" fillId="0" borderId="0" xfId="0" applyFont="1" applyBorder="1" applyAlignment="1">
      <alignment wrapText="1"/>
    </xf>
    <xf numFmtId="49" fontId="0" fillId="0" borderId="3" xfId="0" applyNumberFormat="1" applyBorder="1" applyAlignment="1">
      <alignment horizontal="center" wrapText="1"/>
    </xf>
    <xf numFmtId="49" fontId="0" fillId="0" borderId="2" xfId="0" applyNumberFormat="1" applyBorder="1" applyAlignment="1">
      <alignment horizontal="right" vertical="top" wrapText="1"/>
    </xf>
    <xf numFmtId="49" fontId="0" fillId="0" borderId="8" xfId="0" applyNumberFormat="1" applyBorder="1" applyAlignment="1">
      <alignment horizontal="right" vertical="top" wrapText="1"/>
    </xf>
    <xf numFmtId="49" fontId="0" fillId="2" borderId="9" xfId="0" applyNumberFormat="1" applyFill="1" applyBorder="1" applyAlignment="1">
      <alignment horizontal="right" vertical="top" wrapText="1"/>
    </xf>
    <xf numFmtId="49" fontId="0" fillId="0" borderId="7" xfId="0" applyNumberFormat="1" applyBorder="1" applyAlignment="1">
      <alignment horizontal="right" vertical="top" wrapText="1"/>
    </xf>
    <xf numFmtId="49" fontId="0" fillId="0" borderId="0" xfId="0" applyNumberFormat="1" applyAlignment="1">
      <alignment horizontal="right" wrapText="1"/>
    </xf>
    <xf numFmtId="0" fontId="0" fillId="0" borderId="3" xfId="0" applyBorder="1" applyAlignment="1">
      <alignment horizontal="right" wrapText="1"/>
    </xf>
    <xf numFmtId="0" fontId="0" fillId="0" borderId="2" xfId="0" applyBorder="1" applyAlignment="1">
      <alignment horizontal="right" vertical="top" wrapText="1"/>
    </xf>
    <xf numFmtId="0" fontId="0" fillId="0" borderId="8" xfId="0" applyBorder="1" applyAlignment="1">
      <alignment horizontal="right" vertical="top" wrapText="1"/>
    </xf>
    <xf numFmtId="0" fontId="1" fillId="2" borderId="9" xfId="0" applyFont="1" applyFill="1" applyBorder="1" applyAlignment="1">
      <alignment horizontal="right" vertical="top" wrapText="1"/>
    </xf>
    <xf numFmtId="0" fontId="0" fillId="0" borderId="7" xfId="0" applyBorder="1" applyAlignment="1">
      <alignment horizontal="right" vertical="top" wrapText="1"/>
    </xf>
    <xf numFmtId="0" fontId="0" fillId="0" borderId="0" xfId="0" applyAlignment="1">
      <alignment horizontal="right" wrapText="1"/>
    </xf>
    <xf numFmtId="0" fontId="1" fillId="2" borderId="11" xfId="0" applyFont="1" applyFill="1" applyBorder="1" applyAlignment="1">
      <alignment horizontal="right" vertical="top" wrapText="1"/>
    </xf>
    <xf numFmtId="0" fontId="0" fillId="0" borderId="17" xfId="0" applyBorder="1" applyAlignment="1">
      <alignment vertical="top" wrapText="1"/>
    </xf>
    <xf numFmtId="49" fontId="0" fillId="0" borderId="17" xfId="0" applyNumberFormat="1" applyBorder="1" applyAlignment="1">
      <alignment horizontal="right" vertical="top" wrapText="1"/>
    </xf>
    <xf numFmtId="0" fontId="0" fillId="0" borderId="17" xfId="0" applyBorder="1" applyAlignment="1">
      <alignment vertical="top"/>
    </xf>
    <xf numFmtId="0" fontId="0" fillId="0" borderId="18" xfId="0" applyBorder="1" applyAlignment="1">
      <alignment vertical="top"/>
    </xf>
    <xf numFmtId="0" fontId="1" fillId="2" borderId="22" xfId="0" applyFont="1" applyFill="1" applyBorder="1" applyAlignment="1">
      <alignment vertical="top"/>
    </xf>
    <xf numFmtId="2" fontId="1" fillId="2" borderId="22" xfId="0" applyNumberFormat="1" applyFont="1" applyFill="1" applyBorder="1" applyAlignment="1">
      <alignment vertical="top"/>
    </xf>
    <xf numFmtId="0" fontId="1" fillId="2" borderId="11" xfId="0" applyFont="1" applyFill="1" applyBorder="1" applyAlignment="1">
      <alignment vertical="top"/>
    </xf>
    <xf numFmtId="2" fontId="1" fillId="2" borderId="11" xfId="0" applyNumberFormat="1" applyFont="1" applyFill="1" applyBorder="1" applyAlignment="1">
      <alignment vertical="top"/>
    </xf>
    <xf numFmtId="0" fontId="0" fillId="0" borderId="4" xfId="0" applyBorder="1" applyAlignment="1">
      <alignment horizontal="center" wrapText="1"/>
    </xf>
    <xf numFmtId="0" fontId="0" fillId="0" borderId="0" xfId="0" applyFill="1" applyBorder="1" applyAlignment="1">
      <alignment horizontal="left" wrapText="1"/>
    </xf>
    <xf numFmtId="0" fontId="0" fillId="0" borderId="0" xfId="0" applyAlignment="1">
      <alignment horizontal="left" wrapText="1"/>
    </xf>
    <xf numFmtId="0" fontId="0" fillId="0" borderId="16" xfId="0" applyBorder="1" applyAlignment="1">
      <alignment vertical="top" wrapText="1"/>
    </xf>
    <xf numFmtId="0" fontId="0" fillId="0" borderId="19" xfId="0" applyBorder="1" applyAlignment="1">
      <alignment vertical="top" wrapText="1"/>
    </xf>
    <xf numFmtId="0" fontId="0" fillId="0" borderId="20" xfId="0" applyBorder="1" applyAlignment="1">
      <alignment vertical="top" wrapText="1"/>
    </xf>
    <xf numFmtId="0" fontId="0" fillId="2" borderId="21" xfId="0" applyFill="1" applyBorder="1" applyAlignment="1">
      <alignment vertical="top" wrapText="1"/>
    </xf>
    <xf numFmtId="0" fontId="0" fillId="0" borderId="23" xfId="0"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1" fillId="2" borderId="15" xfId="0" applyFont="1" applyFill="1" applyBorder="1" applyAlignment="1">
      <alignment vertical="top" wrapText="1"/>
    </xf>
    <xf numFmtId="0" fontId="1" fillId="2" borderId="21" xfId="0" applyFont="1" applyFill="1" applyBorder="1" applyAlignment="1">
      <alignment vertical="top" wrapText="1"/>
    </xf>
    <xf numFmtId="0" fontId="0" fillId="0" borderId="24" xfId="0" applyBorder="1" applyAlignment="1">
      <alignment wrapText="1"/>
    </xf>
    <xf numFmtId="0" fontId="0" fillId="0" borderId="25" xfId="0" applyBorder="1" applyAlignment="1">
      <alignment vertical="top" wrapText="1"/>
    </xf>
    <xf numFmtId="0" fontId="0" fillId="0" borderId="26" xfId="0" applyBorder="1" applyAlignment="1">
      <alignment vertical="top" wrapText="1"/>
    </xf>
    <xf numFmtId="0" fontId="0" fillId="0" borderId="26" xfId="0" applyBorder="1" applyAlignment="1">
      <alignment horizontal="left" vertical="top" wrapText="1"/>
    </xf>
    <xf numFmtId="0" fontId="0" fillId="0" borderId="27" xfId="0" applyBorder="1" applyAlignment="1">
      <alignment vertical="top" wrapText="1"/>
    </xf>
    <xf numFmtId="0" fontId="1" fillId="2" borderId="28" xfId="0" applyFont="1" applyFill="1" applyBorder="1" applyAlignment="1">
      <alignment horizontal="right" vertical="top" wrapText="1"/>
    </xf>
    <xf numFmtId="0" fontId="0" fillId="0" borderId="0" xfId="0" applyBorder="1" applyAlignment="1">
      <alignment vertical="top" wrapText="1"/>
    </xf>
    <xf numFmtId="49" fontId="0" fillId="0" borderId="0" xfId="0" applyNumberFormat="1" applyBorder="1" applyAlignment="1">
      <alignment horizontal="right" vertical="top" wrapText="1"/>
    </xf>
    <xf numFmtId="0" fontId="0" fillId="0" borderId="0" xfId="0" applyBorder="1" applyAlignment="1">
      <alignment vertical="top"/>
    </xf>
    <xf numFmtId="0" fontId="0" fillId="0" borderId="0" xfId="0" applyBorder="1" applyAlignment="1">
      <alignment horizontal="right" vertical="top" wrapText="1"/>
    </xf>
    <xf numFmtId="0" fontId="0" fillId="0" borderId="0" xfId="0" applyBorder="1" applyAlignment="1">
      <alignment horizontal="left" vertical="top"/>
    </xf>
    <xf numFmtId="0" fontId="0" fillId="0" borderId="0" xfId="0" applyAlignment="1"/>
    <xf numFmtId="0" fontId="0" fillId="0" borderId="4" xfId="0" applyBorder="1" applyAlignment="1">
      <alignment horizontal="center"/>
    </xf>
    <xf numFmtId="0" fontId="0" fillId="0" borderId="6" xfId="0" applyBorder="1" applyAlignment="1">
      <alignment horizontal="center"/>
    </xf>
    <xf numFmtId="0" fontId="0" fillId="0" borderId="5" xfId="0" applyBorder="1" applyAlignment="1">
      <alignment horizontal="center"/>
    </xf>
    <xf numFmtId="0" fontId="1" fillId="2" borderId="0" xfId="0" applyFont="1" applyFill="1" applyBorder="1" applyAlignment="1">
      <alignment horizontal="left" vertical="center" wrapText="1"/>
    </xf>
    <xf numFmtId="0" fontId="1" fillId="2" borderId="0" xfId="0" applyFont="1" applyFill="1" applyBorder="1" applyAlignment="1">
      <alignment vertical="center" wrapText="1"/>
    </xf>
    <xf numFmtId="49" fontId="1" fillId="2" borderId="0" xfId="0" applyNumberFormat="1" applyFont="1" applyFill="1" applyBorder="1" applyAlignment="1">
      <alignment horizontal="right" vertical="center" wrapText="1"/>
    </xf>
    <xf numFmtId="2" fontId="1" fillId="2" borderId="0" xfId="0" applyNumberFormat="1" applyFont="1" applyFill="1" applyBorder="1" applyAlignment="1">
      <alignment vertical="center"/>
    </xf>
    <xf numFmtId="0" fontId="1" fillId="2" borderId="0" xfId="0" applyFont="1" applyFill="1" applyBorder="1" applyAlignment="1">
      <alignment horizontal="right" vertical="center" wrapText="1"/>
    </xf>
    <xf numFmtId="0" fontId="1" fillId="0" borderId="0" xfId="0" applyFont="1" applyBorder="1" applyAlignment="1">
      <alignment vertical="center"/>
    </xf>
    <xf numFmtId="0" fontId="1" fillId="0" borderId="0"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23"/>
  <sheetViews>
    <sheetView tabSelected="1" workbookViewId="0">
      <selection activeCell="E8" sqref="E8"/>
    </sheetView>
  </sheetViews>
  <sheetFormatPr defaultRowHeight="15" x14ac:dyDescent="0.25"/>
  <cols>
    <col min="1" max="1" width="28.85546875" style="3" customWidth="1"/>
    <col min="2" max="2" width="9.7109375" style="3" bestFit="1" customWidth="1"/>
    <col min="3" max="3" width="28.7109375" style="3" customWidth="1"/>
    <col min="4" max="4" width="10.7109375" style="23" customWidth="1"/>
    <col min="5" max="6" width="6.7109375" customWidth="1"/>
    <col min="7" max="7" width="9.7109375" style="3" bestFit="1" customWidth="1"/>
    <col min="8" max="8" width="28.7109375" style="3" customWidth="1"/>
    <col min="9" max="9" width="10.7109375" style="29" customWidth="1"/>
    <col min="10" max="11" width="6.7109375" customWidth="1"/>
    <col min="12" max="12" width="9.7109375" style="3" customWidth="1"/>
    <col min="13" max="13" width="28.7109375" style="3" customWidth="1"/>
    <col min="14" max="14" width="15.5703125" style="29" customWidth="1"/>
    <col min="15" max="16" width="6.7109375" customWidth="1"/>
    <col min="19" max="20" width="9.140625" style="1" hidden="1" customWidth="1"/>
    <col min="21" max="21" width="9.140625" hidden="1" customWidth="1"/>
    <col min="22" max="22" width="0" hidden="1" customWidth="1"/>
  </cols>
  <sheetData>
    <row r="1" spans="1:21" ht="20.25" thickTop="1" thickBot="1" x14ac:dyDescent="0.35">
      <c r="A1" s="17" t="s">
        <v>9</v>
      </c>
      <c r="B1" s="64" t="s">
        <v>1</v>
      </c>
      <c r="C1" s="65"/>
      <c r="D1" s="65"/>
      <c r="E1" s="65"/>
      <c r="F1" s="66"/>
      <c r="G1" s="64" t="s">
        <v>2</v>
      </c>
      <c r="H1" s="65"/>
      <c r="I1" s="65"/>
      <c r="J1" s="65"/>
      <c r="K1" s="66"/>
      <c r="L1" s="64" t="s">
        <v>3</v>
      </c>
      <c r="M1" s="65"/>
      <c r="N1" s="65"/>
      <c r="O1" s="65"/>
      <c r="P1" s="66"/>
      <c r="S1" s="1" t="s">
        <v>5</v>
      </c>
      <c r="U1">
        <v>5</v>
      </c>
    </row>
    <row r="2" spans="1:21" s="3" customFormat="1" ht="30" customHeight="1" thickTop="1" thickBot="1" x14ac:dyDescent="0.3">
      <c r="A2" s="52"/>
      <c r="B2" s="2" t="s">
        <v>4</v>
      </c>
      <c r="C2" s="2" t="s">
        <v>10</v>
      </c>
      <c r="D2" s="18" t="s">
        <v>36</v>
      </c>
      <c r="E2" s="2" t="s">
        <v>33</v>
      </c>
      <c r="F2" s="2" t="s">
        <v>34</v>
      </c>
      <c r="G2" s="2" t="s">
        <v>4</v>
      </c>
      <c r="H2" s="2" t="s">
        <v>10</v>
      </c>
      <c r="I2" s="2" t="s">
        <v>36</v>
      </c>
      <c r="J2" s="2" t="s">
        <v>35</v>
      </c>
      <c r="K2" s="39" t="s">
        <v>34</v>
      </c>
      <c r="L2" s="2" t="s">
        <v>4</v>
      </c>
      <c r="M2" s="2" t="s">
        <v>10</v>
      </c>
      <c r="N2" s="24" t="s">
        <v>36</v>
      </c>
      <c r="O2" s="2" t="s">
        <v>35</v>
      </c>
      <c r="P2" s="2" t="s">
        <v>34</v>
      </c>
      <c r="S2" s="40" t="s">
        <v>6</v>
      </c>
      <c r="T2" s="41"/>
      <c r="U2" s="3">
        <v>4</v>
      </c>
    </row>
    <row r="3" spans="1:21" s="6" customFormat="1" ht="83.25" customHeight="1" thickTop="1" thickBot="1" x14ac:dyDescent="0.3">
      <c r="A3" s="53" t="s">
        <v>0</v>
      </c>
      <c r="B3" s="42" t="s">
        <v>8</v>
      </c>
      <c r="C3" s="31" t="s">
        <v>26</v>
      </c>
      <c r="D3" s="32" t="s">
        <v>38</v>
      </c>
      <c r="E3" s="33">
        <v>4</v>
      </c>
      <c r="F3" s="34">
        <v>3.5</v>
      </c>
      <c r="G3" s="47" t="s">
        <v>8</v>
      </c>
      <c r="H3" s="5" t="s">
        <v>25</v>
      </c>
      <c r="I3" s="25" t="s">
        <v>44</v>
      </c>
      <c r="J3" s="4">
        <v>3</v>
      </c>
      <c r="K3" s="34">
        <v>3</v>
      </c>
      <c r="L3" s="46" t="s">
        <v>8</v>
      </c>
      <c r="M3" s="5" t="s">
        <v>24</v>
      </c>
      <c r="N3" s="25" t="s">
        <v>47</v>
      </c>
      <c r="O3" s="4">
        <v>3</v>
      </c>
      <c r="P3" s="34">
        <v>3.5</v>
      </c>
      <c r="S3" s="7"/>
      <c r="T3" s="7"/>
      <c r="U3" s="3">
        <v>3</v>
      </c>
    </row>
    <row r="4" spans="1:21" s="6" customFormat="1" ht="76.5" thickTop="1" thickBot="1" x14ac:dyDescent="0.3">
      <c r="A4" s="54" t="s">
        <v>13</v>
      </c>
      <c r="B4" s="43" t="s">
        <v>8</v>
      </c>
      <c r="C4" s="8" t="s">
        <v>11</v>
      </c>
      <c r="D4" s="19" t="s">
        <v>41</v>
      </c>
      <c r="E4" s="4">
        <v>2</v>
      </c>
      <c r="F4" s="34">
        <v>3</v>
      </c>
      <c r="G4" s="48" t="s">
        <v>5</v>
      </c>
      <c r="H4" s="8"/>
      <c r="I4" s="25">
        <v>30</v>
      </c>
      <c r="J4" s="4">
        <v>5</v>
      </c>
      <c r="K4" s="34">
        <v>5</v>
      </c>
      <c r="L4" s="43" t="s">
        <v>5</v>
      </c>
      <c r="M4" s="8" t="s">
        <v>7</v>
      </c>
      <c r="N4" s="25">
        <v>16</v>
      </c>
      <c r="O4" s="4">
        <v>5</v>
      </c>
      <c r="P4" s="34">
        <v>4</v>
      </c>
      <c r="S4" s="7"/>
      <c r="T4" s="7"/>
      <c r="U4" s="6">
        <v>2</v>
      </c>
    </row>
    <row r="5" spans="1:21" s="6" customFormat="1" ht="181.5" thickTop="1" thickBot="1" x14ac:dyDescent="0.3">
      <c r="A5" s="55" t="s">
        <v>14</v>
      </c>
      <c r="B5" s="43" t="s">
        <v>8</v>
      </c>
      <c r="C5" s="8" t="s">
        <v>30</v>
      </c>
      <c r="D5" s="19" t="s">
        <v>42</v>
      </c>
      <c r="E5" s="4">
        <v>4</v>
      </c>
      <c r="F5" s="34">
        <v>4</v>
      </c>
      <c r="G5" s="48" t="s">
        <v>8</v>
      </c>
      <c r="H5" s="8" t="s">
        <v>19</v>
      </c>
      <c r="I5" s="25" t="s">
        <v>45</v>
      </c>
      <c r="J5" s="4">
        <v>3</v>
      </c>
      <c r="K5" s="34">
        <v>3.5</v>
      </c>
      <c r="L5" s="43" t="s">
        <v>5</v>
      </c>
      <c r="M5" s="8" t="s">
        <v>27</v>
      </c>
      <c r="N5" s="25" t="s">
        <v>47</v>
      </c>
      <c r="O5" s="4">
        <v>3</v>
      </c>
      <c r="P5" s="34">
        <v>4</v>
      </c>
      <c r="S5" s="7"/>
      <c r="T5" s="7"/>
      <c r="U5" s="6">
        <v>1</v>
      </c>
    </row>
    <row r="6" spans="1:21" s="6" customFormat="1" ht="60.75" thickTop="1" x14ac:dyDescent="0.25">
      <c r="A6" s="54" t="s">
        <v>21</v>
      </c>
      <c r="B6" s="43" t="s">
        <v>5</v>
      </c>
      <c r="C6" s="8" t="s">
        <v>28</v>
      </c>
      <c r="D6" s="19" t="s">
        <v>43</v>
      </c>
      <c r="E6" s="4">
        <v>4</v>
      </c>
      <c r="F6" s="34">
        <v>3.5</v>
      </c>
      <c r="G6" s="48" t="s">
        <v>6</v>
      </c>
      <c r="H6" s="8" t="s">
        <v>22</v>
      </c>
      <c r="I6" s="25" t="s">
        <v>43</v>
      </c>
      <c r="J6" s="4">
        <v>0</v>
      </c>
      <c r="K6" s="4">
        <v>0</v>
      </c>
      <c r="L6" s="43" t="s">
        <v>5</v>
      </c>
      <c r="M6" s="8" t="s">
        <v>29</v>
      </c>
      <c r="N6" s="25" t="s">
        <v>49</v>
      </c>
      <c r="O6" s="4">
        <v>5</v>
      </c>
      <c r="P6" s="34">
        <v>5</v>
      </c>
      <c r="S6" s="7"/>
      <c r="T6" s="7"/>
    </row>
    <row r="7" spans="1:21" s="6" customFormat="1" ht="15.75" thickBot="1" x14ac:dyDescent="0.3">
      <c r="A7" s="56"/>
      <c r="B7" s="44"/>
      <c r="C7" s="10"/>
      <c r="D7" s="20"/>
      <c r="E7" s="11">
        <f>SUM(E3:E6)</f>
        <v>14</v>
      </c>
      <c r="F7" s="11">
        <f>SUM(F3:F6)</f>
        <v>14</v>
      </c>
      <c r="G7" s="49"/>
      <c r="H7" s="10"/>
      <c r="I7" s="26"/>
      <c r="J7" s="11">
        <f>SUM(J3:J6)</f>
        <v>11</v>
      </c>
      <c r="K7" s="11">
        <f>SUM(K3:K6)</f>
        <v>11.5</v>
      </c>
      <c r="L7" s="44"/>
      <c r="M7" s="10"/>
      <c r="N7" s="26"/>
      <c r="O7" s="11">
        <f>SUM(O3:O6)</f>
        <v>16</v>
      </c>
      <c r="P7" s="11">
        <f>SUM(P3:P6)</f>
        <v>16.5</v>
      </c>
      <c r="S7" s="7"/>
      <c r="T7" s="7"/>
    </row>
    <row r="8" spans="1:21" s="6" customFormat="1" ht="45.75" thickBot="1" x14ac:dyDescent="0.3">
      <c r="A8" s="57" t="s">
        <v>31</v>
      </c>
      <c r="B8" s="45"/>
      <c r="C8" s="12"/>
      <c r="D8" s="21"/>
      <c r="E8" s="13">
        <f>(+E7/20)*30</f>
        <v>21</v>
      </c>
      <c r="F8" s="35">
        <f>(+F7/20)*30</f>
        <v>21</v>
      </c>
      <c r="G8" s="50"/>
      <c r="H8" s="14"/>
      <c r="I8" s="27"/>
      <c r="J8" s="13">
        <f>(+J7/20)*30</f>
        <v>16.5</v>
      </c>
      <c r="K8" s="37">
        <f>(+K7/20)*30</f>
        <v>17.25</v>
      </c>
      <c r="L8" s="51"/>
      <c r="M8" s="14"/>
      <c r="N8" s="30"/>
      <c r="O8" s="15">
        <f>(+O7/20)*30</f>
        <v>24</v>
      </c>
      <c r="P8" s="35">
        <f>(+P7/20)*30</f>
        <v>24.75</v>
      </c>
      <c r="S8" s="7"/>
      <c r="T8" s="7"/>
    </row>
    <row r="9" spans="1:21" s="6" customFormat="1" ht="46.5" thickTop="1" thickBot="1" x14ac:dyDescent="0.3">
      <c r="A9" s="54" t="s">
        <v>15</v>
      </c>
      <c r="B9" s="43" t="s">
        <v>5</v>
      </c>
      <c r="C9" s="8"/>
      <c r="D9" s="19" t="s">
        <v>37</v>
      </c>
      <c r="E9" s="4">
        <v>5</v>
      </c>
      <c r="F9" s="34">
        <v>5</v>
      </c>
      <c r="G9" s="48" t="s">
        <v>5</v>
      </c>
      <c r="H9" s="8"/>
      <c r="I9" s="25" t="s">
        <v>46</v>
      </c>
      <c r="J9" s="4">
        <v>5</v>
      </c>
      <c r="K9" s="34">
        <v>4</v>
      </c>
      <c r="L9" s="43" t="s">
        <v>5</v>
      </c>
      <c r="M9" s="8"/>
      <c r="N9" s="25" t="s">
        <v>48</v>
      </c>
      <c r="O9" s="4">
        <v>5</v>
      </c>
      <c r="P9" s="34">
        <v>5</v>
      </c>
      <c r="S9" s="7"/>
      <c r="T9" s="7"/>
    </row>
    <row r="10" spans="1:21" s="6" customFormat="1" ht="46.5" thickTop="1" thickBot="1" x14ac:dyDescent="0.3">
      <c r="A10" s="54" t="s">
        <v>16</v>
      </c>
      <c r="B10" s="43" t="s">
        <v>5</v>
      </c>
      <c r="C10" s="8"/>
      <c r="D10" s="19" t="s">
        <v>37</v>
      </c>
      <c r="E10" s="4">
        <v>5</v>
      </c>
      <c r="F10" s="34">
        <v>5</v>
      </c>
      <c r="G10" s="48" t="s">
        <v>8</v>
      </c>
      <c r="H10" s="8" t="s">
        <v>23</v>
      </c>
      <c r="I10" s="25" t="s">
        <v>46</v>
      </c>
      <c r="J10" s="4">
        <v>3</v>
      </c>
      <c r="K10" s="34">
        <v>3.5</v>
      </c>
      <c r="L10" s="43" t="s">
        <v>5</v>
      </c>
      <c r="M10" s="8"/>
      <c r="N10" s="25" t="s">
        <v>48</v>
      </c>
      <c r="O10" s="4">
        <v>5</v>
      </c>
      <c r="P10" s="34">
        <v>5</v>
      </c>
      <c r="S10" s="7"/>
      <c r="T10" s="7"/>
    </row>
    <row r="11" spans="1:21" s="6" customFormat="1" ht="31.5" thickTop="1" thickBot="1" x14ac:dyDescent="0.3">
      <c r="A11" s="54" t="s">
        <v>17</v>
      </c>
      <c r="B11" s="43" t="s">
        <v>6</v>
      </c>
      <c r="C11" s="8" t="s">
        <v>12</v>
      </c>
      <c r="D11" s="19" t="s">
        <v>43</v>
      </c>
      <c r="E11" s="4">
        <v>0</v>
      </c>
      <c r="F11" s="4">
        <v>0</v>
      </c>
      <c r="G11" s="48" t="s">
        <v>6</v>
      </c>
      <c r="H11" s="8" t="s">
        <v>12</v>
      </c>
      <c r="I11" s="25" t="s">
        <v>43</v>
      </c>
      <c r="J11" s="4">
        <v>0</v>
      </c>
      <c r="K11" s="4">
        <v>0</v>
      </c>
      <c r="L11" s="43" t="s">
        <v>5</v>
      </c>
      <c r="M11" s="8"/>
      <c r="N11" s="25" t="s">
        <v>50</v>
      </c>
      <c r="O11" s="4">
        <v>5</v>
      </c>
      <c r="P11" s="34">
        <v>4</v>
      </c>
      <c r="S11" s="7"/>
      <c r="T11" s="7"/>
    </row>
    <row r="12" spans="1:21" s="6" customFormat="1" ht="120.75" thickTop="1" x14ac:dyDescent="0.25">
      <c r="A12" s="54" t="s">
        <v>18</v>
      </c>
      <c r="B12" s="43" t="s">
        <v>8</v>
      </c>
      <c r="C12" s="8" t="s">
        <v>40</v>
      </c>
      <c r="D12" s="19" t="s">
        <v>39</v>
      </c>
      <c r="E12" s="4">
        <v>3</v>
      </c>
      <c r="F12" s="34">
        <v>3</v>
      </c>
      <c r="G12" s="48" t="s">
        <v>8</v>
      </c>
      <c r="H12" s="8" t="s">
        <v>20</v>
      </c>
      <c r="I12" s="25">
        <v>12</v>
      </c>
      <c r="J12" s="4">
        <v>4</v>
      </c>
      <c r="K12" s="34">
        <v>4.5</v>
      </c>
      <c r="L12" s="43" t="s">
        <v>5</v>
      </c>
      <c r="M12" s="8"/>
      <c r="N12" s="25" t="s">
        <v>48</v>
      </c>
      <c r="O12" s="4">
        <v>5</v>
      </c>
      <c r="P12" s="34">
        <v>4</v>
      </c>
      <c r="S12" s="7"/>
      <c r="T12" s="7"/>
    </row>
    <row r="13" spans="1:21" s="6" customFormat="1" ht="15.75" thickBot="1" x14ac:dyDescent="0.3">
      <c r="A13" s="56"/>
      <c r="B13" s="44"/>
      <c r="C13" s="10"/>
      <c r="D13" s="22"/>
      <c r="E13" s="9">
        <f>SUM(E9:E12)</f>
        <v>13</v>
      </c>
      <c r="F13" s="9">
        <f>SUM(F9:F12)</f>
        <v>13</v>
      </c>
      <c r="G13" s="49"/>
      <c r="H13" s="10"/>
      <c r="I13" s="28"/>
      <c r="J13" s="9">
        <f>SUM(J9:J12)</f>
        <v>12</v>
      </c>
      <c r="K13" s="9">
        <f>SUM(K9:K12)</f>
        <v>12</v>
      </c>
      <c r="L13" s="44"/>
      <c r="M13" s="10"/>
      <c r="N13" s="28"/>
      <c r="O13" s="9">
        <f>SUM(O9:O12)</f>
        <v>20</v>
      </c>
      <c r="P13" s="9">
        <f>SUM(P9:P12)</f>
        <v>18</v>
      </c>
      <c r="S13" s="7"/>
      <c r="T13" s="7"/>
    </row>
    <row r="14" spans="1:21" s="6" customFormat="1" ht="45.75" thickBot="1" x14ac:dyDescent="0.3">
      <c r="A14" s="57" t="s">
        <v>32</v>
      </c>
      <c r="B14" s="45"/>
      <c r="C14" s="12"/>
      <c r="D14" s="21"/>
      <c r="E14" s="16">
        <f>SUM(E13/20)*10</f>
        <v>6.5</v>
      </c>
      <c r="F14" s="36">
        <f>SUM(F13/20)*10</f>
        <v>6.5</v>
      </c>
      <c r="G14" s="50"/>
      <c r="H14" s="14"/>
      <c r="I14" s="27"/>
      <c r="J14" s="16">
        <f>SUM(J13/20)*10</f>
        <v>6</v>
      </c>
      <c r="K14" s="38">
        <f>SUM(K13/20)*10</f>
        <v>6</v>
      </c>
      <c r="L14" s="51"/>
      <c r="M14" s="14"/>
      <c r="N14" s="27"/>
      <c r="O14" s="16">
        <f>SUM(O13/20)*10</f>
        <v>10</v>
      </c>
      <c r="P14" s="36">
        <f>SUM(P13/20)*10</f>
        <v>9</v>
      </c>
      <c r="S14" s="7"/>
      <c r="T14" s="7"/>
    </row>
    <row r="15" spans="1:21" s="60" customFormat="1" x14ac:dyDescent="0.25">
      <c r="A15" s="58"/>
      <c r="B15" s="58"/>
      <c r="C15" s="58"/>
      <c r="D15" s="59"/>
      <c r="G15" s="58"/>
      <c r="H15" s="58"/>
      <c r="I15" s="61"/>
      <c r="L15" s="58"/>
      <c r="M15" s="58"/>
      <c r="N15" s="61"/>
      <c r="S15" s="62"/>
      <c r="T15" s="62"/>
    </row>
    <row r="16" spans="1:21" s="60" customFormat="1" x14ac:dyDescent="0.25">
      <c r="A16" s="68" t="s">
        <v>56</v>
      </c>
      <c r="B16" s="67" t="s">
        <v>57</v>
      </c>
      <c r="C16" s="67"/>
      <c r="D16" s="69"/>
      <c r="E16" s="70">
        <f>+E14+E8</f>
        <v>27.5</v>
      </c>
      <c r="F16" s="70">
        <f>+F14+F8</f>
        <v>27.5</v>
      </c>
      <c r="G16" s="68"/>
      <c r="H16" s="68"/>
      <c r="I16" s="71"/>
      <c r="J16" s="70">
        <f>+J14+J8</f>
        <v>22.5</v>
      </c>
      <c r="K16" s="70">
        <f>+K14+K8</f>
        <v>23.25</v>
      </c>
      <c r="L16" s="68"/>
      <c r="M16" s="68"/>
      <c r="N16" s="71"/>
      <c r="O16" s="70">
        <f>+O14+O8</f>
        <v>34</v>
      </c>
      <c r="P16" s="70">
        <f>+P14+P8</f>
        <v>33.75</v>
      </c>
      <c r="Q16" s="72"/>
      <c r="R16" s="72"/>
      <c r="S16" s="73"/>
      <c r="T16" s="73"/>
      <c r="U16" s="72"/>
    </row>
    <row r="17" spans="1:20" s="60" customFormat="1" x14ac:dyDescent="0.25">
      <c r="A17" s="58"/>
      <c r="B17" s="58"/>
      <c r="C17" s="58"/>
      <c r="D17" s="59"/>
      <c r="G17" s="58"/>
      <c r="H17" s="58"/>
      <c r="I17" s="61"/>
      <c r="L17" s="58"/>
      <c r="M17" s="58"/>
      <c r="N17" s="61"/>
      <c r="S17" s="62"/>
      <c r="T17" s="62"/>
    </row>
    <row r="18" spans="1:20" x14ac:dyDescent="0.25">
      <c r="A18" s="3" t="s">
        <v>51</v>
      </c>
    </row>
    <row r="19" spans="1:20" x14ac:dyDescent="0.25">
      <c r="A19" s="63" t="s">
        <v>52</v>
      </c>
    </row>
    <row r="20" spans="1:20" x14ac:dyDescent="0.25">
      <c r="A20" s="63" t="s">
        <v>53</v>
      </c>
    </row>
    <row r="21" spans="1:20" x14ac:dyDescent="0.25">
      <c r="A21" s="63" t="s">
        <v>54</v>
      </c>
    </row>
    <row r="22" spans="1:20" x14ac:dyDescent="0.25">
      <c r="A22" s="63" t="s">
        <v>55</v>
      </c>
    </row>
    <row r="23" spans="1:20" x14ac:dyDescent="0.25">
      <c r="B23" s="3" t="s">
        <v>7</v>
      </c>
    </row>
  </sheetData>
  <mergeCells count="4">
    <mergeCell ref="B1:F1"/>
    <mergeCell ref="G1:K1"/>
    <mergeCell ref="L1:P1"/>
    <mergeCell ref="B16:C16"/>
  </mergeCells>
  <dataValidations count="2">
    <dataValidation type="list" allowBlank="1" showInputMessage="1" showErrorMessage="1" sqref="L3:L6 B3:B7 G3:G6 L9:L12 B9:B12 G9:G12">
      <formula1>$S$1:$S$2</formula1>
    </dataValidation>
    <dataValidation type="list" allowBlank="1" showInputMessage="1" showErrorMessage="1" sqref="E9:F12 E3:F6 J3:K6 O3:P6 O9:P12 J9:K12">
      <formula1>$U$1:$U$5</formula1>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CFA7F2E97651954483A6FE43F1068C47" ma:contentTypeVersion="3" ma:contentTypeDescription="Create a new document." ma:contentTypeScope="" ma:versionID="f677250ab8dccdc50e161b48368376c7">
  <xsd:schema xmlns:xsd="http://www.w3.org/2001/XMLSchema" xmlns:xs="http://www.w3.org/2001/XMLSchema" xmlns:p="http://schemas.microsoft.com/office/2006/metadata/properties" targetNamespace="http://schemas.microsoft.com/office/2006/metadata/properties" ma:root="true" ma:fieldsID="dbdce857514447a0c1349bf2ece187a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786CFE-477C-42CD-B507-82D620793708}"/>
</file>

<file path=customXml/itemProps2.xml><?xml version="1.0" encoding="utf-8"?>
<ds:datastoreItem xmlns:ds="http://schemas.openxmlformats.org/officeDocument/2006/customXml" ds:itemID="{A6101F4E-4ECD-4B43-BA31-F22EB0A9E7E6}"/>
</file>

<file path=customXml/itemProps3.xml><?xml version="1.0" encoding="utf-8"?>
<ds:datastoreItem xmlns:ds="http://schemas.openxmlformats.org/officeDocument/2006/customXml" ds:itemID="{11786CFE-477C-42CD-B507-82D620793708}"/>
</file>

<file path=customXml/itemProps4.xml><?xml version="1.0" encoding="utf-8"?>
<ds:datastoreItem xmlns:ds="http://schemas.openxmlformats.org/officeDocument/2006/customXml" ds:itemID="{CDE04097-E6D1-45CA-85A7-87AD8973813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CliftonLarsonAllen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jenders</dc:creator>
  <cp:lastModifiedBy>Smith, Patricia | APHL</cp:lastModifiedBy>
  <dcterms:created xsi:type="dcterms:W3CDTF">2015-05-26T17:00:06Z</dcterms:created>
  <dcterms:modified xsi:type="dcterms:W3CDTF">2015-06-05T21:04:35Z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0x010100CFA7F2E97651954483A6FE43F1068C47</vt:lpwstr>
  </property>
  <property fmtid="{D5CDD505-2E9C-101B-9397-08002B2CF9AE}" pid="3" name="_dlc_DocIdItemGuid">
    <vt:lpwstr>2d84cde0-e6c1-4584-999f-cab6caf04c32</vt:lpwstr>
  </property>
</Properties>
</file>