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cdc.gov\project\CCID_NCZVED_DFBMD_EDLB\PulseNetUSA\PMDRU\NGSMU Protocols\Protocols in Process\PNL35\"/>
    </mc:Choice>
  </mc:AlternateContent>
  <xr:revisionPtr revIDLastSave="0" documentId="13_ncr:1_{22EFE829-80B5-475F-BCDA-2CC77688F2CA}" xr6:coauthVersionLast="47" xr6:coauthVersionMax="47" xr10:uidLastSave="{00000000-0000-0000-0000-000000000000}"/>
  <bookViews>
    <workbookView xWindow="-108" yWindow="-108" windowWidth="23256" windowHeight="12576" tabRatio="772" xr2:uid="{00000000-000D-0000-FFFF-FFFF00000000}"/>
  </bookViews>
  <sheets>
    <sheet name="Library Prep" sheetId="1" r:id="rId1"/>
    <sheet name="IEM_SampleSheet" sheetId="3" r:id="rId2"/>
    <sheet name="LRM_SampleSheet" sheetId="7" r:id="rId3"/>
    <sheet name="LRM3_SampleSheet" sheetId="10" r:id="rId4"/>
    <sheet name="iSeq_SampleSheet" sheetId="9" r:id="rId5"/>
    <sheet name="Metrics" sheetId="5" r:id="rId6"/>
    <sheet name="Indices" sheetId="4" r:id="rId7"/>
  </sheets>
  <externalReferences>
    <externalReference r:id="rId8"/>
    <externalReference r:id="rId9"/>
    <externalReference r:id="rId10"/>
    <externalReference r:id="rId11"/>
  </externalReferences>
  <definedNames>
    <definedName name="IndexKits">[1]Indices!$A$8:$A$12</definedName>
    <definedName name="Molarity" localSheetId="3">'[2]Library Prep'!$D$132</definedName>
    <definedName name="Molarity">'Library Prep'!$D$38</definedName>
    <definedName name="PoolConcentration" localSheetId="3">'[2]Library Prep'!$D$131</definedName>
    <definedName name="PoolConcentration">'Library Prep'!$D$37</definedName>
    <definedName name="PoolDilution" localSheetId="3">'[2]Library Prep'!$D$133</definedName>
    <definedName name="PoolDilution">'Library Prep'!$D$39</definedName>
    <definedName name="RSBDilution">'Library Prep'!$D$40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0" l="1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17" i="10"/>
  <c r="C19" i="10" l="1"/>
  <c r="D19" i="10" s="1"/>
  <c r="E19" i="10"/>
  <c r="F19" i="10" s="1"/>
  <c r="C20" i="10"/>
  <c r="D20" i="10"/>
  <c r="E20" i="10"/>
  <c r="F20" i="10" s="1"/>
  <c r="C21" i="10"/>
  <c r="D21" i="10" s="1"/>
  <c r="E21" i="10"/>
  <c r="F21" i="10"/>
  <c r="C22" i="10"/>
  <c r="D22" i="10" s="1"/>
  <c r="E22" i="10"/>
  <c r="F22" i="10" s="1"/>
  <c r="C23" i="10"/>
  <c r="D23" i="10" s="1"/>
  <c r="E23" i="10"/>
  <c r="F23" i="10" s="1"/>
  <c r="C24" i="10"/>
  <c r="D24" i="10" s="1"/>
  <c r="E24" i="10"/>
  <c r="F24" i="10" s="1"/>
  <c r="C25" i="10"/>
  <c r="D25" i="10" s="1"/>
  <c r="E25" i="10"/>
  <c r="F25" i="10" s="1"/>
  <c r="C26" i="10"/>
  <c r="D26" i="10"/>
  <c r="E26" i="10"/>
  <c r="F26" i="10"/>
  <c r="C27" i="10"/>
  <c r="D27" i="10" s="1"/>
  <c r="E27" i="10"/>
  <c r="F27" i="10"/>
  <c r="C28" i="10"/>
  <c r="D28" i="10" s="1"/>
  <c r="E28" i="10"/>
  <c r="F28" i="10" s="1"/>
  <c r="C29" i="10"/>
  <c r="D29" i="10" s="1"/>
  <c r="E29" i="10"/>
  <c r="F29" i="10"/>
  <c r="C30" i="10"/>
  <c r="D30" i="10"/>
  <c r="E30" i="10"/>
  <c r="F30" i="10"/>
  <c r="C31" i="10"/>
  <c r="D31" i="10" s="1"/>
  <c r="E31" i="10"/>
  <c r="F31" i="10" s="1"/>
  <c r="C32" i="10"/>
  <c r="D32" i="10"/>
  <c r="E32" i="10"/>
  <c r="F32" i="10" s="1"/>
  <c r="C33" i="10"/>
  <c r="D33" i="10" s="1"/>
  <c r="E33" i="10"/>
  <c r="F33" i="10"/>
  <c r="C34" i="10"/>
  <c r="D34" i="10"/>
  <c r="E34" i="10"/>
  <c r="F34" i="10"/>
  <c r="C35" i="10"/>
  <c r="D35" i="10" s="1"/>
  <c r="E35" i="10"/>
  <c r="F35" i="10" s="1"/>
  <c r="C36" i="10"/>
  <c r="D36" i="10" s="1"/>
  <c r="E36" i="10"/>
  <c r="F36" i="10"/>
  <c r="C37" i="10"/>
  <c r="D37" i="10" s="1"/>
  <c r="E37" i="10"/>
  <c r="F37" i="10"/>
  <c r="C38" i="10"/>
  <c r="D38" i="10"/>
  <c r="E38" i="10"/>
  <c r="F38" i="10"/>
  <c r="C39" i="10"/>
  <c r="D39" i="10" s="1"/>
  <c r="E39" i="10"/>
  <c r="F39" i="10" s="1"/>
  <c r="C40" i="10"/>
  <c r="D40" i="10" s="1"/>
  <c r="E40" i="10"/>
  <c r="F40" i="10" s="1"/>
  <c r="I9" i="4" l="1"/>
  <c r="J9" i="4"/>
  <c r="I10" i="4"/>
  <c r="J10" i="4"/>
  <c r="I11" i="4"/>
  <c r="J11" i="4"/>
  <c r="I12" i="4"/>
  <c r="J12" i="4"/>
  <c r="I13" i="4"/>
  <c r="J13" i="4"/>
  <c r="I14" i="4"/>
  <c r="J14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J21" i="4"/>
  <c r="I22" i="4"/>
  <c r="J22" i="4"/>
  <c r="I23" i="4"/>
  <c r="J23" i="4"/>
  <c r="I24" i="4"/>
  <c r="J24" i="4"/>
  <c r="I25" i="4"/>
  <c r="J25" i="4"/>
  <c r="I26" i="4"/>
  <c r="J26" i="4"/>
  <c r="I27" i="4"/>
  <c r="J27" i="4"/>
  <c r="I28" i="4"/>
  <c r="J28" i="4"/>
  <c r="I29" i="4"/>
  <c r="J29" i="4"/>
  <c r="I30" i="4"/>
  <c r="J30" i="4"/>
  <c r="I31" i="4"/>
  <c r="J31" i="4"/>
  <c r="I32" i="4"/>
  <c r="J32" i="4"/>
  <c r="I33" i="4"/>
  <c r="J33" i="4"/>
  <c r="I34" i="4"/>
  <c r="J34" i="4"/>
  <c r="I35" i="4"/>
  <c r="J35" i="4"/>
  <c r="I36" i="4"/>
  <c r="J36" i="4"/>
  <c r="I37" i="4"/>
  <c r="J37" i="4"/>
  <c r="I38" i="4"/>
  <c r="J38" i="4"/>
  <c r="I39" i="4"/>
  <c r="J39" i="4"/>
  <c r="I40" i="4"/>
  <c r="J40" i="4"/>
  <c r="I41" i="4"/>
  <c r="J41" i="4"/>
  <c r="I42" i="4"/>
  <c r="J42" i="4"/>
  <c r="I43" i="4"/>
  <c r="J43" i="4"/>
  <c r="I44" i="4"/>
  <c r="J44" i="4"/>
  <c r="I45" i="4"/>
  <c r="J45" i="4"/>
  <c r="I46" i="4"/>
  <c r="J46" i="4"/>
  <c r="I47" i="4"/>
  <c r="J47" i="4"/>
  <c r="I48" i="4"/>
  <c r="J48" i="4"/>
  <c r="I49" i="4"/>
  <c r="J49" i="4"/>
  <c r="I50" i="4"/>
  <c r="J50" i="4"/>
  <c r="I51" i="4"/>
  <c r="J51" i="4"/>
  <c r="I52" i="4"/>
  <c r="J52" i="4"/>
  <c r="I53" i="4"/>
  <c r="J53" i="4"/>
  <c r="I54" i="4"/>
  <c r="J54" i="4"/>
  <c r="I55" i="4"/>
  <c r="J55" i="4"/>
  <c r="I56" i="4"/>
  <c r="J56" i="4"/>
  <c r="I57" i="4"/>
  <c r="J57" i="4"/>
  <c r="I58" i="4"/>
  <c r="J58" i="4"/>
  <c r="I59" i="4"/>
  <c r="J59" i="4"/>
  <c r="I60" i="4"/>
  <c r="J60" i="4"/>
  <c r="I61" i="4"/>
  <c r="J61" i="4"/>
  <c r="I62" i="4"/>
  <c r="J62" i="4"/>
  <c r="I63" i="4"/>
  <c r="J63" i="4"/>
  <c r="I64" i="4"/>
  <c r="J64" i="4"/>
  <c r="I65" i="4"/>
  <c r="J65" i="4"/>
  <c r="I66" i="4"/>
  <c r="J66" i="4"/>
  <c r="I67" i="4"/>
  <c r="J67" i="4"/>
  <c r="I68" i="4"/>
  <c r="J68" i="4"/>
  <c r="I69" i="4"/>
  <c r="J69" i="4"/>
  <c r="I70" i="4"/>
  <c r="J70" i="4"/>
  <c r="I71" i="4"/>
  <c r="J71" i="4"/>
  <c r="I72" i="4"/>
  <c r="J72" i="4"/>
  <c r="I73" i="4"/>
  <c r="J73" i="4"/>
  <c r="I74" i="4"/>
  <c r="J74" i="4"/>
  <c r="I75" i="4"/>
  <c r="J75" i="4"/>
  <c r="I76" i="4"/>
  <c r="J76" i="4"/>
  <c r="I77" i="4"/>
  <c r="J77" i="4"/>
  <c r="I78" i="4"/>
  <c r="J78" i="4"/>
  <c r="I79" i="4"/>
  <c r="J79" i="4"/>
  <c r="I80" i="4"/>
  <c r="J80" i="4"/>
  <c r="I81" i="4"/>
  <c r="J81" i="4"/>
  <c r="I82" i="4"/>
  <c r="J82" i="4"/>
  <c r="I83" i="4"/>
  <c r="J83" i="4"/>
  <c r="I84" i="4"/>
  <c r="J84" i="4"/>
  <c r="I85" i="4"/>
  <c r="J85" i="4"/>
  <c r="I86" i="4"/>
  <c r="J86" i="4"/>
  <c r="I87" i="4"/>
  <c r="J87" i="4"/>
  <c r="I88" i="4"/>
  <c r="J88" i="4"/>
  <c r="I89" i="4"/>
  <c r="J89" i="4"/>
  <c r="I90" i="4"/>
  <c r="J90" i="4"/>
  <c r="I91" i="4"/>
  <c r="J91" i="4"/>
  <c r="I92" i="4"/>
  <c r="J92" i="4"/>
  <c r="I93" i="4"/>
  <c r="J93" i="4"/>
  <c r="I94" i="4"/>
  <c r="J94" i="4"/>
  <c r="I95" i="4"/>
  <c r="J95" i="4"/>
  <c r="I96" i="4"/>
  <c r="J96" i="4"/>
  <c r="I97" i="4"/>
  <c r="J97" i="4"/>
  <c r="I98" i="4"/>
  <c r="J98" i="4"/>
  <c r="I99" i="4"/>
  <c r="J99" i="4"/>
  <c r="I100" i="4"/>
  <c r="J100" i="4"/>
  <c r="I101" i="4"/>
  <c r="J101" i="4"/>
  <c r="I102" i="4"/>
  <c r="J102" i="4"/>
  <c r="I103" i="4"/>
  <c r="J103" i="4"/>
  <c r="I104" i="4"/>
  <c r="J104" i="4"/>
  <c r="I105" i="4"/>
  <c r="J105" i="4"/>
  <c r="I106" i="4"/>
  <c r="J106" i="4"/>
  <c r="I107" i="4"/>
  <c r="J107" i="4"/>
  <c r="I108" i="4"/>
  <c r="J108" i="4"/>
  <c r="I109" i="4"/>
  <c r="J109" i="4"/>
  <c r="I110" i="4"/>
  <c r="J110" i="4"/>
  <c r="I111" i="4"/>
  <c r="J111" i="4"/>
  <c r="I112" i="4"/>
  <c r="J112" i="4"/>
  <c r="I113" i="4"/>
  <c r="J113" i="4"/>
  <c r="I114" i="4"/>
  <c r="J114" i="4"/>
  <c r="I115" i="4"/>
  <c r="J115" i="4"/>
  <c r="I116" i="4"/>
  <c r="J116" i="4"/>
  <c r="I117" i="4"/>
  <c r="J117" i="4"/>
  <c r="I118" i="4"/>
  <c r="J118" i="4"/>
  <c r="I119" i="4"/>
  <c r="J119" i="4"/>
  <c r="I120" i="4"/>
  <c r="J120" i="4"/>
  <c r="I121" i="4"/>
  <c r="J121" i="4"/>
  <c r="I122" i="4"/>
  <c r="J122" i="4"/>
  <c r="I123" i="4"/>
  <c r="J123" i="4"/>
  <c r="I124" i="4"/>
  <c r="J124" i="4"/>
  <c r="I125" i="4"/>
  <c r="J125" i="4"/>
  <c r="I126" i="4"/>
  <c r="J126" i="4"/>
  <c r="I127" i="4"/>
  <c r="J127" i="4"/>
  <c r="I128" i="4"/>
  <c r="J128" i="4"/>
  <c r="I129" i="4"/>
  <c r="J129" i="4"/>
  <c r="I130" i="4"/>
  <c r="J130" i="4"/>
  <c r="I131" i="4"/>
  <c r="J131" i="4"/>
  <c r="I132" i="4"/>
  <c r="J132" i="4"/>
  <c r="I133" i="4"/>
  <c r="J133" i="4"/>
  <c r="I134" i="4"/>
  <c r="J134" i="4"/>
  <c r="I135" i="4"/>
  <c r="J135" i="4"/>
  <c r="I136" i="4"/>
  <c r="J136" i="4"/>
  <c r="I137" i="4"/>
  <c r="J137" i="4"/>
  <c r="I138" i="4"/>
  <c r="J138" i="4"/>
  <c r="I139" i="4"/>
  <c r="J139" i="4"/>
  <c r="I140" i="4"/>
  <c r="J140" i="4"/>
  <c r="I141" i="4"/>
  <c r="J141" i="4"/>
  <c r="I142" i="4"/>
  <c r="J142" i="4"/>
  <c r="I143" i="4"/>
  <c r="J143" i="4"/>
  <c r="I144" i="4"/>
  <c r="J144" i="4"/>
  <c r="I145" i="4"/>
  <c r="J145" i="4"/>
  <c r="I146" i="4"/>
  <c r="J146" i="4"/>
  <c r="I147" i="4"/>
  <c r="J147" i="4"/>
  <c r="I148" i="4"/>
  <c r="J148" i="4"/>
  <c r="I149" i="4"/>
  <c r="J149" i="4"/>
  <c r="I150" i="4"/>
  <c r="J150" i="4"/>
  <c r="I151" i="4"/>
  <c r="J151" i="4"/>
  <c r="I152" i="4"/>
  <c r="J152" i="4"/>
  <c r="I153" i="4"/>
  <c r="J153" i="4"/>
  <c r="I154" i="4"/>
  <c r="J154" i="4"/>
  <c r="I155" i="4"/>
  <c r="J155" i="4"/>
  <c r="I156" i="4"/>
  <c r="J156" i="4"/>
  <c r="I157" i="4"/>
  <c r="J157" i="4"/>
  <c r="I158" i="4"/>
  <c r="J158" i="4"/>
  <c r="I159" i="4"/>
  <c r="J159" i="4"/>
  <c r="I160" i="4"/>
  <c r="J160" i="4"/>
  <c r="I161" i="4"/>
  <c r="J161" i="4"/>
  <c r="I162" i="4"/>
  <c r="J162" i="4"/>
  <c r="I163" i="4"/>
  <c r="J163" i="4"/>
  <c r="I164" i="4"/>
  <c r="J164" i="4"/>
  <c r="I165" i="4"/>
  <c r="J165" i="4"/>
  <c r="I166" i="4"/>
  <c r="J166" i="4"/>
  <c r="I167" i="4"/>
  <c r="J167" i="4"/>
  <c r="I168" i="4"/>
  <c r="J168" i="4"/>
  <c r="I169" i="4"/>
  <c r="J169" i="4"/>
  <c r="I170" i="4"/>
  <c r="J170" i="4"/>
  <c r="I171" i="4"/>
  <c r="J171" i="4"/>
  <c r="I172" i="4"/>
  <c r="J172" i="4"/>
  <c r="I173" i="4"/>
  <c r="J173" i="4"/>
  <c r="I174" i="4"/>
  <c r="J174" i="4"/>
  <c r="I175" i="4"/>
  <c r="J175" i="4"/>
  <c r="I176" i="4"/>
  <c r="J176" i="4"/>
  <c r="I177" i="4"/>
  <c r="J177" i="4"/>
  <c r="I178" i="4"/>
  <c r="J178" i="4"/>
  <c r="I179" i="4"/>
  <c r="J179" i="4"/>
  <c r="I180" i="4"/>
  <c r="J180" i="4"/>
  <c r="I181" i="4"/>
  <c r="J181" i="4"/>
  <c r="I182" i="4"/>
  <c r="J182" i="4"/>
  <c r="I183" i="4"/>
  <c r="J183" i="4"/>
  <c r="I184" i="4"/>
  <c r="J184" i="4"/>
  <c r="I185" i="4"/>
  <c r="J185" i="4"/>
  <c r="I186" i="4"/>
  <c r="J186" i="4"/>
  <c r="I187" i="4"/>
  <c r="J187" i="4"/>
  <c r="I188" i="4"/>
  <c r="J188" i="4"/>
  <c r="I189" i="4"/>
  <c r="J189" i="4"/>
  <c r="I190" i="4"/>
  <c r="J190" i="4"/>
  <c r="I191" i="4"/>
  <c r="J191" i="4"/>
  <c r="I192" i="4"/>
  <c r="J192" i="4"/>
  <c r="I193" i="4"/>
  <c r="J193" i="4"/>
  <c r="I194" i="4"/>
  <c r="J194" i="4"/>
  <c r="I195" i="4"/>
  <c r="J195" i="4"/>
  <c r="I196" i="4"/>
  <c r="J196" i="4"/>
  <c r="I197" i="4"/>
  <c r="J197" i="4"/>
  <c r="I198" i="4"/>
  <c r="J198" i="4"/>
  <c r="I199" i="4"/>
  <c r="J199" i="4"/>
  <c r="I200" i="4"/>
  <c r="J200" i="4"/>
  <c r="I201" i="4"/>
  <c r="J201" i="4"/>
  <c r="I202" i="4"/>
  <c r="J202" i="4"/>
  <c r="I203" i="4"/>
  <c r="J203" i="4"/>
  <c r="I204" i="4"/>
  <c r="J204" i="4"/>
  <c r="I205" i="4"/>
  <c r="J205" i="4"/>
  <c r="I206" i="4"/>
  <c r="J206" i="4"/>
  <c r="I207" i="4"/>
  <c r="J207" i="4"/>
  <c r="I208" i="4"/>
  <c r="J208" i="4"/>
  <c r="I209" i="4"/>
  <c r="J209" i="4"/>
  <c r="I210" i="4"/>
  <c r="J210" i="4"/>
  <c r="I211" i="4"/>
  <c r="J211" i="4"/>
  <c r="I212" i="4"/>
  <c r="J212" i="4"/>
  <c r="I213" i="4"/>
  <c r="J213" i="4"/>
  <c r="I214" i="4"/>
  <c r="J214" i="4"/>
  <c r="I215" i="4"/>
  <c r="J215" i="4"/>
  <c r="I216" i="4"/>
  <c r="J216" i="4"/>
  <c r="I217" i="4"/>
  <c r="J217" i="4"/>
  <c r="I218" i="4"/>
  <c r="J218" i="4"/>
  <c r="I219" i="4"/>
  <c r="J219" i="4"/>
  <c r="I220" i="4"/>
  <c r="J220" i="4"/>
  <c r="I221" i="4"/>
  <c r="J221" i="4"/>
  <c r="I222" i="4"/>
  <c r="J222" i="4"/>
  <c r="I223" i="4"/>
  <c r="J223" i="4"/>
  <c r="I224" i="4"/>
  <c r="J224" i="4"/>
  <c r="I225" i="4"/>
  <c r="J225" i="4"/>
  <c r="I226" i="4"/>
  <c r="J226" i="4"/>
  <c r="I227" i="4"/>
  <c r="J227" i="4"/>
  <c r="I228" i="4"/>
  <c r="J228" i="4"/>
  <c r="I229" i="4"/>
  <c r="J229" i="4"/>
  <c r="I230" i="4"/>
  <c r="J230" i="4"/>
  <c r="I231" i="4"/>
  <c r="J231" i="4"/>
  <c r="I232" i="4"/>
  <c r="J232" i="4"/>
  <c r="I233" i="4"/>
  <c r="J233" i="4"/>
  <c r="I234" i="4"/>
  <c r="J234" i="4"/>
  <c r="I235" i="4"/>
  <c r="J235" i="4"/>
  <c r="I236" i="4"/>
  <c r="J236" i="4"/>
  <c r="I237" i="4"/>
  <c r="J237" i="4"/>
  <c r="I238" i="4"/>
  <c r="J238" i="4"/>
  <c r="I239" i="4"/>
  <c r="J239" i="4"/>
  <c r="I240" i="4"/>
  <c r="J240" i="4"/>
  <c r="I241" i="4"/>
  <c r="J241" i="4"/>
  <c r="I242" i="4"/>
  <c r="J242" i="4"/>
  <c r="I243" i="4"/>
  <c r="J243" i="4"/>
  <c r="I244" i="4"/>
  <c r="J244" i="4"/>
  <c r="I245" i="4"/>
  <c r="J245" i="4"/>
  <c r="I246" i="4"/>
  <c r="J246" i="4"/>
  <c r="I247" i="4"/>
  <c r="J247" i="4"/>
  <c r="I248" i="4"/>
  <c r="J248" i="4"/>
  <c r="I249" i="4"/>
  <c r="J249" i="4"/>
  <c r="I250" i="4"/>
  <c r="J250" i="4"/>
  <c r="I251" i="4"/>
  <c r="J251" i="4"/>
  <c r="I252" i="4"/>
  <c r="J252" i="4"/>
  <c r="I253" i="4"/>
  <c r="J253" i="4"/>
  <c r="I254" i="4"/>
  <c r="J254" i="4"/>
  <c r="I255" i="4"/>
  <c r="J255" i="4"/>
  <c r="I256" i="4"/>
  <c r="J256" i="4"/>
  <c r="I257" i="4"/>
  <c r="J257" i="4"/>
  <c r="I258" i="4"/>
  <c r="J258" i="4"/>
  <c r="I259" i="4"/>
  <c r="J259" i="4"/>
  <c r="I260" i="4"/>
  <c r="J260" i="4"/>
  <c r="I261" i="4"/>
  <c r="J261" i="4"/>
  <c r="I262" i="4"/>
  <c r="J262" i="4"/>
  <c r="I263" i="4"/>
  <c r="J263" i="4"/>
  <c r="I264" i="4"/>
  <c r="J264" i="4"/>
  <c r="I265" i="4"/>
  <c r="J265" i="4"/>
  <c r="I266" i="4"/>
  <c r="J266" i="4"/>
  <c r="I267" i="4"/>
  <c r="J267" i="4"/>
  <c r="I268" i="4"/>
  <c r="J268" i="4"/>
  <c r="I269" i="4"/>
  <c r="J269" i="4"/>
  <c r="I270" i="4"/>
  <c r="J270" i="4"/>
  <c r="I271" i="4"/>
  <c r="J271" i="4"/>
  <c r="I272" i="4"/>
  <c r="J272" i="4"/>
  <c r="I273" i="4"/>
  <c r="J273" i="4"/>
  <c r="I274" i="4"/>
  <c r="J274" i="4"/>
  <c r="I275" i="4"/>
  <c r="J275" i="4"/>
  <c r="I276" i="4"/>
  <c r="J276" i="4"/>
  <c r="I277" i="4"/>
  <c r="J277" i="4"/>
  <c r="I278" i="4"/>
  <c r="J278" i="4"/>
  <c r="I279" i="4"/>
  <c r="J279" i="4"/>
  <c r="I280" i="4"/>
  <c r="J280" i="4"/>
  <c r="I281" i="4"/>
  <c r="J281" i="4"/>
  <c r="I282" i="4"/>
  <c r="J282" i="4"/>
  <c r="I283" i="4"/>
  <c r="J283" i="4"/>
  <c r="I284" i="4"/>
  <c r="J284" i="4"/>
  <c r="I285" i="4"/>
  <c r="J285" i="4"/>
  <c r="I286" i="4"/>
  <c r="J286" i="4"/>
  <c r="I287" i="4"/>
  <c r="J287" i="4"/>
  <c r="I288" i="4"/>
  <c r="J288" i="4"/>
  <c r="I289" i="4"/>
  <c r="J289" i="4"/>
  <c r="I290" i="4"/>
  <c r="J290" i="4"/>
  <c r="I291" i="4"/>
  <c r="J291" i="4"/>
  <c r="I292" i="4"/>
  <c r="J292" i="4"/>
  <c r="I293" i="4"/>
  <c r="J293" i="4"/>
  <c r="I294" i="4"/>
  <c r="J294" i="4"/>
  <c r="I295" i="4"/>
  <c r="J295" i="4"/>
  <c r="I296" i="4"/>
  <c r="J296" i="4"/>
  <c r="I297" i="4"/>
  <c r="J297" i="4"/>
  <c r="I298" i="4"/>
  <c r="J298" i="4"/>
  <c r="I299" i="4"/>
  <c r="J299" i="4"/>
  <c r="I300" i="4"/>
  <c r="J300" i="4"/>
  <c r="I301" i="4"/>
  <c r="J301" i="4"/>
  <c r="I302" i="4"/>
  <c r="J302" i="4"/>
  <c r="I303" i="4"/>
  <c r="J303" i="4"/>
  <c r="I304" i="4"/>
  <c r="J304" i="4"/>
  <c r="I305" i="4"/>
  <c r="J305" i="4"/>
  <c r="I306" i="4"/>
  <c r="J306" i="4"/>
  <c r="I307" i="4"/>
  <c r="J307" i="4"/>
  <c r="I308" i="4"/>
  <c r="J308" i="4"/>
  <c r="I309" i="4"/>
  <c r="J309" i="4"/>
  <c r="I310" i="4"/>
  <c r="J310" i="4"/>
  <c r="I311" i="4"/>
  <c r="J311" i="4"/>
  <c r="I312" i="4"/>
  <c r="J312" i="4"/>
  <c r="I313" i="4"/>
  <c r="J313" i="4"/>
  <c r="I314" i="4"/>
  <c r="J314" i="4"/>
  <c r="I315" i="4"/>
  <c r="J315" i="4"/>
  <c r="I316" i="4"/>
  <c r="J316" i="4"/>
  <c r="I317" i="4"/>
  <c r="J317" i="4"/>
  <c r="I318" i="4"/>
  <c r="J318" i="4"/>
  <c r="I319" i="4"/>
  <c r="J319" i="4"/>
  <c r="I320" i="4"/>
  <c r="J320" i="4"/>
  <c r="I321" i="4"/>
  <c r="J321" i="4"/>
  <c r="I322" i="4"/>
  <c r="J322" i="4"/>
  <c r="I323" i="4"/>
  <c r="J323" i="4"/>
  <c r="I324" i="4"/>
  <c r="J324" i="4"/>
  <c r="I325" i="4"/>
  <c r="J325" i="4"/>
  <c r="I326" i="4"/>
  <c r="J326" i="4"/>
  <c r="I327" i="4"/>
  <c r="J327" i="4"/>
  <c r="I328" i="4"/>
  <c r="J328" i="4"/>
  <c r="I329" i="4"/>
  <c r="J329" i="4"/>
  <c r="I330" i="4"/>
  <c r="J330" i="4"/>
  <c r="I331" i="4"/>
  <c r="J331" i="4"/>
  <c r="I332" i="4"/>
  <c r="J332" i="4"/>
  <c r="I333" i="4"/>
  <c r="J333" i="4"/>
  <c r="I334" i="4"/>
  <c r="J334" i="4"/>
  <c r="I335" i="4"/>
  <c r="J335" i="4"/>
  <c r="I336" i="4"/>
  <c r="J336" i="4"/>
  <c r="I337" i="4"/>
  <c r="J337" i="4"/>
  <c r="I338" i="4"/>
  <c r="J338" i="4"/>
  <c r="I339" i="4"/>
  <c r="J339" i="4"/>
  <c r="I340" i="4"/>
  <c r="J340" i="4"/>
  <c r="I341" i="4"/>
  <c r="J341" i="4"/>
  <c r="I342" i="4"/>
  <c r="J342" i="4"/>
  <c r="I343" i="4"/>
  <c r="J343" i="4"/>
  <c r="I344" i="4"/>
  <c r="J344" i="4"/>
  <c r="I345" i="4"/>
  <c r="J345" i="4"/>
  <c r="I346" i="4"/>
  <c r="J346" i="4"/>
  <c r="I347" i="4"/>
  <c r="J347" i="4"/>
  <c r="I348" i="4"/>
  <c r="J348" i="4"/>
  <c r="I349" i="4"/>
  <c r="J349" i="4"/>
  <c r="I350" i="4"/>
  <c r="J350" i="4"/>
  <c r="I351" i="4"/>
  <c r="J351" i="4"/>
  <c r="I352" i="4"/>
  <c r="J352" i="4"/>
  <c r="I353" i="4"/>
  <c r="J353" i="4"/>
  <c r="I354" i="4"/>
  <c r="J354" i="4"/>
  <c r="I355" i="4"/>
  <c r="J355" i="4"/>
  <c r="I356" i="4"/>
  <c r="J356" i="4"/>
  <c r="I357" i="4"/>
  <c r="J357" i="4"/>
  <c r="I358" i="4"/>
  <c r="J358" i="4"/>
  <c r="I359" i="4"/>
  <c r="J359" i="4"/>
  <c r="I360" i="4"/>
  <c r="J360" i="4"/>
  <c r="I361" i="4"/>
  <c r="J361" i="4"/>
  <c r="I362" i="4"/>
  <c r="J362" i="4"/>
  <c r="I363" i="4"/>
  <c r="J363" i="4"/>
  <c r="I364" i="4"/>
  <c r="J364" i="4"/>
  <c r="I365" i="4"/>
  <c r="J365" i="4"/>
  <c r="I366" i="4"/>
  <c r="J366" i="4"/>
  <c r="I367" i="4"/>
  <c r="J367" i="4"/>
  <c r="I368" i="4"/>
  <c r="J368" i="4"/>
  <c r="I369" i="4"/>
  <c r="J369" i="4"/>
  <c r="I370" i="4"/>
  <c r="J370" i="4"/>
  <c r="I371" i="4"/>
  <c r="J371" i="4"/>
  <c r="I372" i="4"/>
  <c r="J372" i="4"/>
  <c r="I373" i="4"/>
  <c r="J373" i="4"/>
  <c r="I374" i="4"/>
  <c r="J374" i="4"/>
  <c r="I375" i="4"/>
  <c r="J375" i="4"/>
  <c r="I376" i="4"/>
  <c r="J376" i="4"/>
  <c r="I377" i="4"/>
  <c r="J377" i="4"/>
  <c r="I378" i="4"/>
  <c r="J378" i="4"/>
  <c r="I379" i="4"/>
  <c r="J379" i="4"/>
  <c r="I380" i="4"/>
  <c r="J380" i="4"/>
  <c r="I381" i="4"/>
  <c r="J381" i="4"/>
  <c r="I382" i="4"/>
  <c r="J382" i="4"/>
  <c r="I383" i="4"/>
  <c r="J383" i="4"/>
  <c r="I384" i="4"/>
  <c r="J384" i="4"/>
  <c r="I385" i="4"/>
  <c r="J385" i="4"/>
  <c r="I386" i="4"/>
  <c r="J386" i="4"/>
  <c r="I387" i="4"/>
  <c r="J387" i="4"/>
  <c r="I388" i="4"/>
  <c r="J388" i="4"/>
  <c r="I389" i="4"/>
  <c r="J389" i="4"/>
  <c r="I390" i="4"/>
  <c r="J390" i="4"/>
  <c r="I391" i="4"/>
  <c r="J391" i="4"/>
  <c r="I392" i="4"/>
  <c r="J392" i="4"/>
  <c r="I393" i="4"/>
  <c r="J393" i="4"/>
  <c r="I394" i="4"/>
  <c r="J394" i="4"/>
  <c r="I395" i="4"/>
  <c r="J395" i="4"/>
  <c r="I396" i="4"/>
  <c r="J396" i="4"/>
  <c r="I397" i="4"/>
  <c r="J397" i="4"/>
  <c r="I398" i="4"/>
  <c r="J398" i="4"/>
  <c r="I399" i="4"/>
  <c r="J399" i="4"/>
  <c r="I400" i="4"/>
  <c r="J400" i="4"/>
  <c r="I401" i="4"/>
  <c r="J401" i="4"/>
  <c r="I402" i="4"/>
  <c r="J402" i="4"/>
  <c r="I403" i="4"/>
  <c r="J403" i="4"/>
  <c r="I404" i="4"/>
  <c r="J404" i="4"/>
  <c r="I405" i="4"/>
  <c r="J405" i="4"/>
  <c r="I406" i="4"/>
  <c r="J406" i="4"/>
  <c r="I407" i="4"/>
  <c r="J407" i="4"/>
  <c r="I408" i="4"/>
  <c r="J408" i="4"/>
  <c r="I409" i="4"/>
  <c r="J409" i="4"/>
  <c r="I410" i="4"/>
  <c r="J410" i="4"/>
  <c r="I411" i="4"/>
  <c r="J411" i="4"/>
  <c r="I412" i="4"/>
  <c r="J412" i="4"/>
  <c r="I413" i="4"/>
  <c r="J413" i="4"/>
  <c r="I414" i="4"/>
  <c r="J414" i="4"/>
  <c r="I415" i="4"/>
  <c r="J415" i="4"/>
  <c r="I416" i="4"/>
  <c r="J416" i="4"/>
  <c r="I417" i="4"/>
  <c r="J417" i="4"/>
  <c r="I418" i="4"/>
  <c r="J418" i="4"/>
  <c r="I419" i="4"/>
  <c r="J419" i="4"/>
  <c r="I420" i="4"/>
  <c r="J420" i="4"/>
  <c r="I421" i="4"/>
  <c r="J421" i="4"/>
  <c r="I422" i="4"/>
  <c r="J422" i="4"/>
  <c r="I423" i="4"/>
  <c r="J423" i="4"/>
  <c r="I424" i="4"/>
  <c r="J424" i="4"/>
  <c r="I425" i="4"/>
  <c r="J425" i="4"/>
  <c r="I426" i="4"/>
  <c r="J426" i="4"/>
  <c r="I427" i="4"/>
  <c r="J427" i="4"/>
  <c r="I428" i="4"/>
  <c r="J428" i="4"/>
  <c r="I429" i="4"/>
  <c r="J429" i="4"/>
  <c r="I430" i="4"/>
  <c r="J430" i="4"/>
  <c r="I431" i="4"/>
  <c r="J431" i="4"/>
  <c r="I432" i="4"/>
  <c r="J432" i="4"/>
  <c r="I433" i="4"/>
  <c r="J433" i="4"/>
  <c r="I434" i="4"/>
  <c r="J434" i="4"/>
  <c r="I435" i="4"/>
  <c r="J435" i="4"/>
  <c r="I436" i="4"/>
  <c r="J436" i="4"/>
  <c r="I437" i="4"/>
  <c r="J437" i="4"/>
  <c r="I438" i="4"/>
  <c r="J438" i="4"/>
  <c r="I439" i="4"/>
  <c r="J439" i="4"/>
  <c r="I440" i="4"/>
  <c r="J440" i="4"/>
  <c r="I441" i="4"/>
  <c r="J441" i="4"/>
  <c r="I442" i="4"/>
  <c r="J442" i="4"/>
  <c r="I443" i="4"/>
  <c r="J443" i="4"/>
  <c r="I444" i="4"/>
  <c r="J444" i="4"/>
  <c r="I445" i="4"/>
  <c r="J445" i="4"/>
  <c r="I446" i="4"/>
  <c r="J446" i="4"/>
  <c r="I447" i="4"/>
  <c r="J447" i="4"/>
  <c r="I448" i="4"/>
  <c r="J448" i="4"/>
  <c r="I449" i="4"/>
  <c r="J449" i="4"/>
  <c r="I450" i="4"/>
  <c r="J450" i="4"/>
  <c r="I451" i="4"/>
  <c r="J451" i="4"/>
  <c r="I452" i="4"/>
  <c r="J452" i="4"/>
  <c r="I453" i="4"/>
  <c r="J453" i="4"/>
  <c r="I454" i="4"/>
  <c r="J454" i="4"/>
  <c r="I455" i="4"/>
  <c r="J455" i="4"/>
  <c r="I456" i="4"/>
  <c r="J456" i="4"/>
  <c r="I457" i="4"/>
  <c r="J457" i="4"/>
  <c r="I458" i="4"/>
  <c r="J458" i="4"/>
  <c r="I459" i="4"/>
  <c r="J459" i="4"/>
  <c r="I460" i="4"/>
  <c r="J460" i="4"/>
  <c r="I461" i="4"/>
  <c r="J461" i="4"/>
  <c r="I462" i="4"/>
  <c r="J462" i="4"/>
  <c r="I463" i="4"/>
  <c r="J463" i="4"/>
  <c r="I464" i="4"/>
  <c r="J464" i="4"/>
  <c r="I465" i="4"/>
  <c r="J465" i="4"/>
  <c r="I466" i="4"/>
  <c r="J466" i="4"/>
  <c r="I467" i="4"/>
  <c r="J467" i="4"/>
  <c r="I468" i="4"/>
  <c r="J468" i="4"/>
  <c r="I469" i="4"/>
  <c r="J469" i="4"/>
  <c r="I470" i="4"/>
  <c r="J470" i="4"/>
  <c r="I471" i="4"/>
  <c r="J471" i="4"/>
  <c r="I472" i="4"/>
  <c r="J472" i="4"/>
  <c r="I473" i="4"/>
  <c r="J473" i="4"/>
  <c r="I474" i="4"/>
  <c r="J474" i="4"/>
  <c r="I475" i="4"/>
  <c r="J475" i="4"/>
  <c r="I476" i="4"/>
  <c r="J476" i="4"/>
  <c r="I477" i="4"/>
  <c r="J477" i="4"/>
  <c r="I478" i="4"/>
  <c r="J478" i="4"/>
  <c r="I479" i="4"/>
  <c r="J479" i="4"/>
  <c r="I480" i="4"/>
  <c r="J480" i="4"/>
  <c r="I481" i="4"/>
  <c r="J481" i="4"/>
  <c r="I482" i="4"/>
  <c r="J482" i="4"/>
  <c r="I483" i="4"/>
  <c r="J483" i="4"/>
  <c r="I484" i="4"/>
  <c r="J484" i="4"/>
  <c r="I485" i="4"/>
  <c r="J485" i="4"/>
  <c r="I486" i="4"/>
  <c r="J486" i="4"/>
  <c r="I487" i="4"/>
  <c r="J487" i="4"/>
  <c r="I488" i="4"/>
  <c r="J488" i="4"/>
  <c r="I489" i="4"/>
  <c r="J489" i="4"/>
  <c r="I490" i="4"/>
  <c r="J490" i="4"/>
  <c r="I491" i="4"/>
  <c r="J491" i="4"/>
  <c r="I492" i="4"/>
  <c r="J492" i="4"/>
  <c r="I493" i="4"/>
  <c r="J493" i="4"/>
  <c r="I494" i="4"/>
  <c r="J494" i="4"/>
  <c r="I495" i="4"/>
  <c r="J495" i="4"/>
  <c r="I496" i="4"/>
  <c r="J496" i="4"/>
  <c r="I497" i="4"/>
  <c r="J497" i="4"/>
  <c r="I498" i="4"/>
  <c r="J498" i="4"/>
  <c r="I499" i="4"/>
  <c r="J499" i="4"/>
  <c r="I500" i="4"/>
  <c r="J500" i="4"/>
  <c r="I501" i="4"/>
  <c r="J501" i="4"/>
  <c r="I502" i="4"/>
  <c r="J502" i="4"/>
  <c r="I503" i="4"/>
  <c r="J503" i="4"/>
  <c r="I504" i="4"/>
  <c r="J504" i="4"/>
  <c r="I505" i="4"/>
  <c r="J505" i="4"/>
  <c r="I506" i="4"/>
  <c r="J506" i="4"/>
  <c r="I507" i="4"/>
  <c r="J507" i="4"/>
  <c r="I508" i="4"/>
  <c r="J508" i="4"/>
  <c r="I509" i="4"/>
  <c r="J509" i="4"/>
  <c r="I510" i="4"/>
  <c r="J510" i="4"/>
  <c r="I511" i="4"/>
  <c r="J511" i="4"/>
  <c r="I512" i="4"/>
  <c r="J512" i="4"/>
  <c r="I513" i="4"/>
  <c r="J513" i="4"/>
  <c r="I514" i="4"/>
  <c r="J514" i="4"/>
  <c r="I515" i="4"/>
  <c r="J515" i="4"/>
  <c r="I516" i="4"/>
  <c r="J516" i="4"/>
  <c r="I517" i="4"/>
  <c r="J517" i="4"/>
  <c r="I518" i="4"/>
  <c r="J518" i="4"/>
  <c r="I519" i="4"/>
  <c r="J519" i="4"/>
  <c r="I520" i="4"/>
  <c r="J520" i="4"/>
  <c r="I521" i="4"/>
  <c r="J521" i="4"/>
  <c r="I522" i="4"/>
  <c r="J522" i="4"/>
  <c r="I523" i="4"/>
  <c r="J523" i="4"/>
  <c r="I524" i="4"/>
  <c r="J524" i="4"/>
  <c r="I525" i="4"/>
  <c r="J525" i="4"/>
  <c r="I526" i="4"/>
  <c r="J526" i="4"/>
  <c r="I527" i="4"/>
  <c r="J527" i="4"/>
  <c r="I528" i="4"/>
  <c r="J528" i="4"/>
  <c r="I529" i="4"/>
  <c r="J529" i="4"/>
  <c r="I530" i="4"/>
  <c r="J530" i="4"/>
  <c r="I531" i="4"/>
  <c r="J531" i="4"/>
  <c r="I532" i="4"/>
  <c r="J532" i="4"/>
  <c r="I533" i="4"/>
  <c r="J533" i="4"/>
  <c r="I534" i="4"/>
  <c r="J534" i="4"/>
  <c r="I535" i="4"/>
  <c r="J535" i="4"/>
  <c r="I536" i="4"/>
  <c r="J536" i="4"/>
  <c r="I537" i="4"/>
  <c r="J537" i="4"/>
  <c r="I538" i="4"/>
  <c r="J538" i="4"/>
  <c r="I539" i="4"/>
  <c r="J539" i="4"/>
  <c r="I540" i="4"/>
  <c r="J540" i="4"/>
  <c r="I541" i="4"/>
  <c r="J541" i="4"/>
  <c r="I542" i="4"/>
  <c r="J542" i="4"/>
  <c r="I543" i="4"/>
  <c r="J543" i="4"/>
  <c r="I544" i="4"/>
  <c r="J544" i="4"/>
  <c r="I545" i="4"/>
  <c r="J545" i="4"/>
  <c r="I546" i="4"/>
  <c r="J546" i="4"/>
  <c r="I547" i="4"/>
  <c r="J547" i="4"/>
  <c r="I548" i="4"/>
  <c r="J548" i="4"/>
  <c r="I549" i="4"/>
  <c r="J549" i="4"/>
  <c r="I550" i="4"/>
  <c r="J550" i="4"/>
  <c r="I551" i="4"/>
  <c r="J551" i="4"/>
  <c r="I552" i="4"/>
  <c r="J552" i="4"/>
  <c r="I553" i="4"/>
  <c r="J553" i="4"/>
  <c r="I554" i="4"/>
  <c r="J554" i="4"/>
  <c r="I555" i="4"/>
  <c r="J555" i="4"/>
  <c r="I556" i="4"/>
  <c r="J556" i="4"/>
  <c r="I557" i="4"/>
  <c r="J557" i="4"/>
  <c r="I558" i="4"/>
  <c r="J558" i="4"/>
  <c r="I559" i="4"/>
  <c r="J559" i="4"/>
  <c r="I560" i="4"/>
  <c r="J560" i="4"/>
  <c r="I561" i="4"/>
  <c r="J561" i="4"/>
  <c r="I562" i="4"/>
  <c r="J562" i="4"/>
  <c r="I563" i="4"/>
  <c r="J563" i="4"/>
  <c r="I564" i="4"/>
  <c r="J564" i="4"/>
  <c r="I565" i="4"/>
  <c r="J565" i="4"/>
  <c r="I566" i="4"/>
  <c r="J566" i="4"/>
  <c r="I567" i="4"/>
  <c r="J567" i="4"/>
  <c r="I568" i="4"/>
  <c r="J568" i="4"/>
  <c r="I569" i="4"/>
  <c r="J569" i="4"/>
  <c r="I570" i="4"/>
  <c r="J570" i="4"/>
  <c r="I571" i="4"/>
  <c r="J571" i="4"/>
  <c r="I572" i="4"/>
  <c r="J572" i="4"/>
  <c r="I573" i="4"/>
  <c r="J573" i="4"/>
  <c r="I574" i="4"/>
  <c r="J574" i="4"/>
  <c r="I575" i="4"/>
  <c r="J575" i="4"/>
  <c r="I576" i="4"/>
  <c r="J576" i="4"/>
  <c r="I577" i="4"/>
  <c r="J577" i="4"/>
  <c r="I578" i="4"/>
  <c r="J578" i="4"/>
  <c r="I579" i="4"/>
  <c r="J579" i="4"/>
  <c r="I580" i="4"/>
  <c r="J580" i="4"/>
  <c r="I581" i="4"/>
  <c r="J581" i="4"/>
  <c r="I582" i="4"/>
  <c r="J582" i="4"/>
  <c r="I583" i="4"/>
  <c r="J583" i="4"/>
  <c r="I584" i="4"/>
  <c r="J584" i="4"/>
  <c r="I585" i="4"/>
  <c r="J585" i="4"/>
  <c r="I586" i="4"/>
  <c r="J586" i="4"/>
  <c r="I587" i="4"/>
  <c r="J587" i="4"/>
  <c r="I588" i="4"/>
  <c r="J588" i="4"/>
  <c r="I589" i="4"/>
  <c r="J589" i="4"/>
  <c r="I590" i="4"/>
  <c r="J590" i="4"/>
  <c r="I591" i="4"/>
  <c r="J591" i="4"/>
  <c r="I592" i="4"/>
  <c r="J592" i="4"/>
  <c r="I593" i="4"/>
  <c r="J593" i="4"/>
  <c r="I594" i="4"/>
  <c r="J594" i="4"/>
  <c r="I595" i="4"/>
  <c r="J595" i="4"/>
  <c r="I596" i="4"/>
  <c r="J596" i="4"/>
  <c r="I597" i="4"/>
  <c r="J597" i="4"/>
  <c r="I598" i="4"/>
  <c r="J598" i="4"/>
  <c r="I599" i="4"/>
  <c r="J599" i="4"/>
  <c r="I600" i="4"/>
  <c r="J600" i="4"/>
  <c r="I601" i="4"/>
  <c r="J601" i="4"/>
  <c r="I602" i="4"/>
  <c r="J602" i="4"/>
  <c r="I603" i="4"/>
  <c r="J603" i="4"/>
  <c r="I604" i="4"/>
  <c r="J604" i="4"/>
  <c r="I605" i="4"/>
  <c r="J605" i="4"/>
  <c r="I606" i="4"/>
  <c r="J606" i="4"/>
  <c r="I607" i="4"/>
  <c r="J607" i="4"/>
  <c r="I608" i="4"/>
  <c r="J608" i="4"/>
  <c r="I609" i="4"/>
  <c r="J609" i="4"/>
  <c r="I610" i="4"/>
  <c r="J610" i="4"/>
  <c r="I611" i="4"/>
  <c r="J611" i="4"/>
  <c r="I612" i="4"/>
  <c r="J612" i="4"/>
  <c r="I613" i="4"/>
  <c r="J613" i="4"/>
  <c r="I614" i="4"/>
  <c r="J614" i="4"/>
  <c r="I615" i="4"/>
  <c r="J615" i="4"/>
  <c r="I616" i="4"/>
  <c r="J616" i="4"/>
  <c r="I617" i="4"/>
  <c r="J617" i="4"/>
  <c r="I618" i="4"/>
  <c r="J618" i="4"/>
  <c r="I619" i="4"/>
  <c r="J619" i="4"/>
  <c r="I620" i="4"/>
  <c r="J620" i="4"/>
  <c r="I621" i="4"/>
  <c r="J621" i="4"/>
  <c r="I622" i="4"/>
  <c r="J622" i="4"/>
  <c r="I623" i="4"/>
  <c r="J623" i="4"/>
  <c r="I624" i="4"/>
  <c r="J624" i="4"/>
  <c r="I625" i="4"/>
  <c r="J625" i="4"/>
  <c r="I626" i="4"/>
  <c r="J626" i="4"/>
  <c r="I627" i="4"/>
  <c r="J627" i="4"/>
  <c r="I628" i="4"/>
  <c r="J628" i="4"/>
  <c r="I629" i="4"/>
  <c r="J629" i="4"/>
  <c r="I630" i="4"/>
  <c r="J630" i="4"/>
  <c r="I631" i="4"/>
  <c r="J631" i="4"/>
  <c r="I632" i="4"/>
  <c r="J632" i="4"/>
  <c r="I633" i="4"/>
  <c r="J633" i="4"/>
  <c r="I634" i="4"/>
  <c r="J634" i="4"/>
  <c r="I635" i="4"/>
  <c r="J635" i="4"/>
  <c r="I636" i="4"/>
  <c r="J636" i="4"/>
  <c r="I637" i="4"/>
  <c r="J637" i="4"/>
  <c r="I638" i="4"/>
  <c r="J638" i="4"/>
  <c r="I639" i="4"/>
  <c r="J639" i="4"/>
  <c r="I640" i="4"/>
  <c r="J640" i="4"/>
  <c r="I641" i="4"/>
  <c r="J641" i="4"/>
  <c r="I642" i="4"/>
  <c r="J642" i="4"/>
  <c r="I643" i="4"/>
  <c r="J643" i="4"/>
  <c r="I644" i="4"/>
  <c r="J644" i="4"/>
  <c r="I645" i="4"/>
  <c r="J645" i="4"/>
  <c r="I646" i="4"/>
  <c r="J646" i="4"/>
  <c r="I647" i="4"/>
  <c r="J647" i="4"/>
  <c r="I648" i="4"/>
  <c r="J648" i="4"/>
  <c r="I649" i="4"/>
  <c r="J649" i="4"/>
  <c r="I650" i="4"/>
  <c r="J650" i="4"/>
  <c r="I651" i="4"/>
  <c r="J651" i="4"/>
  <c r="I652" i="4"/>
  <c r="J652" i="4"/>
  <c r="I653" i="4"/>
  <c r="J653" i="4"/>
  <c r="I654" i="4"/>
  <c r="J654" i="4"/>
  <c r="I655" i="4"/>
  <c r="J655" i="4"/>
  <c r="I656" i="4"/>
  <c r="J656" i="4"/>
  <c r="I657" i="4"/>
  <c r="J657" i="4"/>
  <c r="I658" i="4"/>
  <c r="J658" i="4"/>
  <c r="I659" i="4"/>
  <c r="J659" i="4"/>
  <c r="I660" i="4"/>
  <c r="J660" i="4"/>
  <c r="I661" i="4"/>
  <c r="J661" i="4"/>
  <c r="I662" i="4"/>
  <c r="J662" i="4"/>
  <c r="I663" i="4"/>
  <c r="J663" i="4"/>
  <c r="I664" i="4"/>
  <c r="J664" i="4"/>
  <c r="I665" i="4"/>
  <c r="J665" i="4"/>
  <c r="I666" i="4"/>
  <c r="J666" i="4"/>
  <c r="I667" i="4"/>
  <c r="J667" i="4"/>
  <c r="I668" i="4"/>
  <c r="J668" i="4"/>
  <c r="I669" i="4"/>
  <c r="J669" i="4"/>
  <c r="I670" i="4"/>
  <c r="J670" i="4"/>
  <c r="I671" i="4"/>
  <c r="J671" i="4"/>
  <c r="I672" i="4"/>
  <c r="J672" i="4"/>
  <c r="I673" i="4"/>
  <c r="J673" i="4"/>
  <c r="I674" i="4"/>
  <c r="J674" i="4"/>
  <c r="I675" i="4"/>
  <c r="J675" i="4"/>
  <c r="I676" i="4"/>
  <c r="J676" i="4"/>
  <c r="I677" i="4"/>
  <c r="J677" i="4"/>
  <c r="I678" i="4"/>
  <c r="J678" i="4"/>
  <c r="I679" i="4"/>
  <c r="J679" i="4"/>
  <c r="I680" i="4"/>
  <c r="J680" i="4"/>
  <c r="I681" i="4"/>
  <c r="J681" i="4"/>
  <c r="I682" i="4"/>
  <c r="J682" i="4"/>
  <c r="I683" i="4"/>
  <c r="J683" i="4"/>
  <c r="I684" i="4"/>
  <c r="J684" i="4"/>
  <c r="I685" i="4"/>
  <c r="J685" i="4"/>
  <c r="I686" i="4"/>
  <c r="J686" i="4"/>
  <c r="I687" i="4"/>
  <c r="J687" i="4"/>
  <c r="I688" i="4"/>
  <c r="J688" i="4"/>
  <c r="I689" i="4"/>
  <c r="J689" i="4"/>
  <c r="I690" i="4"/>
  <c r="J690" i="4"/>
  <c r="I691" i="4"/>
  <c r="J691" i="4"/>
  <c r="I692" i="4"/>
  <c r="J692" i="4"/>
  <c r="I693" i="4"/>
  <c r="J693" i="4"/>
  <c r="I694" i="4"/>
  <c r="J694" i="4"/>
  <c r="I695" i="4"/>
  <c r="J695" i="4"/>
  <c r="I696" i="4"/>
  <c r="J696" i="4"/>
  <c r="I697" i="4"/>
  <c r="J697" i="4"/>
  <c r="I698" i="4"/>
  <c r="J698" i="4"/>
  <c r="I699" i="4"/>
  <c r="J699" i="4"/>
  <c r="I700" i="4"/>
  <c r="J700" i="4"/>
  <c r="I701" i="4"/>
  <c r="J701" i="4"/>
  <c r="I702" i="4"/>
  <c r="J702" i="4"/>
  <c r="I703" i="4"/>
  <c r="J703" i="4"/>
  <c r="I704" i="4"/>
  <c r="J704" i="4"/>
  <c r="I705" i="4"/>
  <c r="J705" i="4"/>
  <c r="I706" i="4"/>
  <c r="J706" i="4"/>
  <c r="I707" i="4"/>
  <c r="J707" i="4"/>
  <c r="I708" i="4"/>
  <c r="J708" i="4"/>
  <c r="I709" i="4"/>
  <c r="J709" i="4"/>
  <c r="I710" i="4"/>
  <c r="J710" i="4"/>
  <c r="I711" i="4"/>
  <c r="J711" i="4"/>
  <c r="I712" i="4"/>
  <c r="J712" i="4"/>
  <c r="I713" i="4"/>
  <c r="J713" i="4"/>
  <c r="I714" i="4"/>
  <c r="J714" i="4"/>
  <c r="I715" i="4"/>
  <c r="J715" i="4"/>
  <c r="I716" i="4"/>
  <c r="J716" i="4"/>
  <c r="I717" i="4"/>
  <c r="J717" i="4"/>
  <c r="I718" i="4"/>
  <c r="J718" i="4"/>
  <c r="I719" i="4"/>
  <c r="J719" i="4"/>
  <c r="I720" i="4"/>
  <c r="J720" i="4"/>
  <c r="I721" i="4"/>
  <c r="J721" i="4"/>
  <c r="I722" i="4"/>
  <c r="J722" i="4"/>
  <c r="I723" i="4"/>
  <c r="J723" i="4"/>
  <c r="I724" i="4"/>
  <c r="J724" i="4"/>
  <c r="I725" i="4"/>
  <c r="J725" i="4"/>
  <c r="I726" i="4"/>
  <c r="J726" i="4"/>
  <c r="I727" i="4"/>
  <c r="J727" i="4"/>
  <c r="I728" i="4"/>
  <c r="J728" i="4"/>
  <c r="I729" i="4"/>
  <c r="J729" i="4"/>
  <c r="I730" i="4"/>
  <c r="J730" i="4"/>
  <c r="I731" i="4"/>
  <c r="J731" i="4"/>
  <c r="I732" i="4"/>
  <c r="J732" i="4"/>
  <c r="I733" i="4"/>
  <c r="J733" i="4"/>
  <c r="I734" i="4"/>
  <c r="J734" i="4"/>
  <c r="I735" i="4"/>
  <c r="J735" i="4"/>
  <c r="I736" i="4"/>
  <c r="J736" i="4"/>
  <c r="I737" i="4"/>
  <c r="J737" i="4"/>
  <c r="I738" i="4"/>
  <c r="J738" i="4"/>
  <c r="I739" i="4"/>
  <c r="J739" i="4"/>
  <c r="I740" i="4"/>
  <c r="J740" i="4"/>
  <c r="I741" i="4"/>
  <c r="J741" i="4"/>
  <c r="I742" i="4"/>
  <c r="J742" i="4"/>
  <c r="I743" i="4"/>
  <c r="J743" i="4"/>
  <c r="I744" i="4"/>
  <c r="J744" i="4"/>
  <c r="I745" i="4"/>
  <c r="J745" i="4"/>
  <c r="I746" i="4"/>
  <c r="J746" i="4"/>
  <c r="I747" i="4"/>
  <c r="J747" i="4"/>
  <c r="I748" i="4"/>
  <c r="J748" i="4"/>
  <c r="I749" i="4"/>
  <c r="J749" i="4"/>
  <c r="I750" i="4"/>
  <c r="J750" i="4"/>
  <c r="I751" i="4"/>
  <c r="J751" i="4"/>
  <c r="I752" i="4"/>
  <c r="J752" i="4"/>
  <c r="I753" i="4"/>
  <c r="J753" i="4"/>
  <c r="I754" i="4"/>
  <c r="J754" i="4"/>
  <c r="I755" i="4"/>
  <c r="J755" i="4"/>
  <c r="I756" i="4"/>
  <c r="J756" i="4"/>
  <c r="I757" i="4"/>
  <c r="J757" i="4"/>
  <c r="I758" i="4"/>
  <c r="J758" i="4"/>
  <c r="I759" i="4"/>
  <c r="J759" i="4"/>
  <c r="I760" i="4"/>
  <c r="J760" i="4"/>
  <c r="I761" i="4"/>
  <c r="J761" i="4"/>
  <c r="I762" i="4"/>
  <c r="J762" i="4"/>
  <c r="I763" i="4"/>
  <c r="J763" i="4"/>
  <c r="I764" i="4"/>
  <c r="J764" i="4"/>
  <c r="I765" i="4"/>
  <c r="J765" i="4"/>
  <c r="I766" i="4"/>
  <c r="J766" i="4"/>
  <c r="I767" i="4"/>
  <c r="J767" i="4"/>
  <c r="I768" i="4"/>
  <c r="J768" i="4"/>
  <c r="I769" i="4"/>
  <c r="J769" i="4"/>
  <c r="I770" i="4"/>
  <c r="J770" i="4"/>
  <c r="I771" i="4"/>
  <c r="J771" i="4"/>
  <c r="I772" i="4"/>
  <c r="J772" i="4"/>
  <c r="I773" i="4"/>
  <c r="J773" i="4"/>
  <c r="I774" i="4"/>
  <c r="J774" i="4"/>
  <c r="I775" i="4"/>
  <c r="J775" i="4"/>
  <c r="I776" i="4"/>
  <c r="J776" i="4"/>
  <c r="I777" i="4"/>
  <c r="J777" i="4"/>
  <c r="I778" i="4"/>
  <c r="J778" i="4"/>
  <c r="I779" i="4"/>
  <c r="J779" i="4"/>
  <c r="I780" i="4"/>
  <c r="J780" i="4"/>
  <c r="I781" i="4"/>
  <c r="J781" i="4"/>
  <c r="I782" i="4"/>
  <c r="J782" i="4"/>
  <c r="I783" i="4"/>
  <c r="J783" i="4"/>
  <c r="I784" i="4"/>
  <c r="J784" i="4"/>
  <c r="I785" i="4"/>
  <c r="J785" i="4"/>
  <c r="I786" i="4"/>
  <c r="J786" i="4"/>
  <c r="I787" i="4"/>
  <c r="J787" i="4"/>
  <c r="I788" i="4"/>
  <c r="J788" i="4"/>
  <c r="I789" i="4"/>
  <c r="J789" i="4"/>
  <c r="I790" i="4"/>
  <c r="J790" i="4"/>
  <c r="I791" i="4"/>
  <c r="J791" i="4"/>
  <c r="I792" i="4"/>
  <c r="J792" i="4"/>
  <c r="I793" i="4"/>
  <c r="J793" i="4"/>
  <c r="I794" i="4"/>
  <c r="J794" i="4"/>
  <c r="I795" i="4"/>
  <c r="J795" i="4"/>
  <c r="I796" i="4"/>
  <c r="J796" i="4"/>
  <c r="I797" i="4"/>
  <c r="J797" i="4"/>
  <c r="I798" i="4"/>
  <c r="J798" i="4"/>
  <c r="I799" i="4"/>
  <c r="J799" i="4"/>
  <c r="I800" i="4"/>
  <c r="J800" i="4"/>
  <c r="I801" i="4"/>
  <c r="J801" i="4"/>
  <c r="I802" i="4"/>
  <c r="J802" i="4"/>
  <c r="I803" i="4"/>
  <c r="J803" i="4"/>
  <c r="I804" i="4"/>
  <c r="J804" i="4"/>
  <c r="I805" i="4"/>
  <c r="J805" i="4"/>
  <c r="I806" i="4"/>
  <c r="J806" i="4"/>
  <c r="I807" i="4"/>
  <c r="J807" i="4"/>
  <c r="J8" i="4"/>
  <c r="I8" i="4"/>
  <c r="H16" i="7" l="1"/>
  <c r="A18" i="10"/>
  <c r="C18" i="10"/>
  <c r="E18" i="10"/>
  <c r="F18" i="10" s="1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E17" i="10"/>
  <c r="F17" i="10" s="1"/>
  <c r="C17" i="10"/>
  <c r="D17" i="10" s="1"/>
  <c r="A17" i="10"/>
  <c r="D18" i="10" l="1"/>
  <c r="F16" i="10"/>
  <c r="E16" i="10"/>
  <c r="C16" i="10"/>
  <c r="D16" i="10"/>
  <c r="F16" i="7"/>
  <c r="A84" i="10"/>
  <c r="C84" i="10"/>
  <c r="A85" i="10"/>
  <c r="C85" i="10"/>
  <c r="A86" i="10"/>
  <c r="C86" i="10"/>
  <c r="A87" i="10"/>
  <c r="C87" i="10"/>
  <c r="A88" i="10"/>
  <c r="C88" i="10"/>
  <c r="A89" i="10"/>
  <c r="C89" i="10"/>
  <c r="A12" i="10"/>
  <c r="A11" i="10"/>
  <c r="B2" i="10"/>
  <c r="D89" i="10" l="1"/>
  <c r="E89" i="10" s="1"/>
  <c r="F89" i="10" s="1"/>
  <c r="D88" i="10"/>
  <c r="E88" i="10" s="1"/>
  <c r="F88" i="10" s="1"/>
  <c r="D87" i="10"/>
  <c r="E87" i="10" s="1"/>
  <c r="F87" i="10" s="1"/>
  <c r="D86" i="10"/>
  <c r="E86" i="10" s="1"/>
  <c r="F86" i="10" s="1"/>
  <c r="D85" i="10"/>
  <c r="E85" i="10" s="1"/>
  <c r="F85" i="10" s="1"/>
  <c r="D84" i="10"/>
  <c r="E84" i="10" s="1"/>
  <c r="F84" i="10" s="1"/>
  <c r="B3" i="10" l="1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17" i="9"/>
  <c r="B16" i="7"/>
  <c r="D50" i="1" l="1"/>
  <c r="D51" i="1" s="1"/>
  <c r="D52" i="1" s="1"/>
  <c r="G18" i="9" l="1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B4" i="9"/>
  <c r="B3" i="7"/>
  <c r="B3" i="9"/>
  <c r="B2" i="9"/>
  <c r="E40" i="9"/>
  <c r="F40" i="9" s="1"/>
  <c r="C40" i="9"/>
  <c r="D40" i="9" s="1"/>
  <c r="E39" i="9"/>
  <c r="F39" i="9" s="1"/>
  <c r="C39" i="9"/>
  <c r="D39" i="9" s="1"/>
  <c r="E38" i="9"/>
  <c r="F38" i="9" s="1"/>
  <c r="C38" i="9"/>
  <c r="D38" i="9" s="1"/>
  <c r="E37" i="9"/>
  <c r="F37" i="9" s="1"/>
  <c r="C37" i="9"/>
  <c r="D37" i="9" s="1"/>
  <c r="E36" i="9"/>
  <c r="F36" i="9" s="1"/>
  <c r="C36" i="9"/>
  <c r="D36" i="9" s="1"/>
  <c r="E35" i="9"/>
  <c r="F35" i="9" s="1"/>
  <c r="C35" i="9"/>
  <c r="D35" i="9" s="1"/>
  <c r="E34" i="9"/>
  <c r="F34" i="9" s="1"/>
  <c r="C34" i="9"/>
  <c r="D34" i="9" s="1"/>
  <c r="E33" i="9"/>
  <c r="F33" i="9" s="1"/>
  <c r="C33" i="9"/>
  <c r="D33" i="9" s="1"/>
  <c r="E32" i="9"/>
  <c r="F32" i="9" s="1"/>
  <c r="C32" i="9"/>
  <c r="D32" i="9" s="1"/>
  <c r="E31" i="9"/>
  <c r="F31" i="9" s="1"/>
  <c r="C31" i="9"/>
  <c r="D31" i="9" s="1"/>
  <c r="E30" i="9"/>
  <c r="F30" i="9" s="1"/>
  <c r="C30" i="9"/>
  <c r="D30" i="9" s="1"/>
  <c r="E29" i="9"/>
  <c r="F29" i="9" s="1"/>
  <c r="C29" i="9"/>
  <c r="D29" i="9" s="1"/>
  <c r="E28" i="9"/>
  <c r="F28" i="9" s="1"/>
  <c r="C28" i="9"/>
  <c r="D28" i="9" s="1"/>
  <c r="E27" i="9"/>
  <c r="F27" i="9" s="1"/>
  <c r="C27" i="9"/>
  <c r="D27" i="9" s="1"/>
  <c r="E26" i="9"/>
  <c r="F26" i="9" s="1"/>
  <c r="C26" i="9"/>
  <c r="D26" i="9" s="1"/>
  <c r="E25" i="9"/>
  <c r="F25" i="9" s="1"/>
  <c r="C25" i="9"/>
  <c r="D25" i="9" s="1"/>
  <c r="E24" i="9"/>
  <c r="F24" i="9" s="1"/>
  <c r="C24" i="9"/>
  <c r="D24" i="9" s="1"/>
  <c r="E23" i="9"/>
  <c r="F23" i="9" s="1"/>
  <c r="C23" i="9"/>
  <c r="D23" i="9" s="1"/>
  <c r="E22" i="9"/>
  <c r="F22" i="9" s="1"/>
  <c r="C22" i="9"/>
  <c r="D22" i="9" s="1"/>
  <c r="E21" i="9"/>
  <c r="F21" i="9" s="1"/>
  <c r="C21" i="9"/>
  <c r="D21" i="9" s="1"/>
  <c r="E20" i="9"/>
  <c r="F20" i="9" s="1"/>
  <c r="C20" i="9"/>
  <c r="D20" i="9" s="1"/>
  <c r="E19" i="9"/>
  <c r="F19" i="9" s="1"/>
  <c r="C19" i="9"/>
  <c r="D19" i="9" s="1"/>
  <c r="E18" i="9"/>
  <c r="F18" i="9" s="1"/>
  <c r="C18" i="9"/>
  <c r="D18" i="9" s="1"/>
  <c r="G17" i="9"/>
  <c r="E17" i="9"/>
  <c r="F17" i="9" s="1"/>
  <c r="C17" i="9"/>
  <c r="D17" i="9" s="1"/>
  <c r="A19" i="3"/>
  <c r="B2" i="7" l="1"/>
  <c r="D69" i="1" l="1"/>
  <c r="D70" i="1" s="1"/>
  <c r="D71" i="1" s="1"/>
  <c r="D64" i="1"/>
  <c r="D65" i="1" s="1"/>
  <c r="J62" i="1"/>
  <c r="I9" i="5" l="1"/>
  <c r="H9" i="5"/>
  <c r="E9" i="5"/>
  <c r="C9" i="5"/>
  <c r="H80" i="5" l="1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A11" i="7" l="1"/>
  <c r="A10" i="7"/>
  <c r="A12" i="3"/>
  <c r="A13" i="3"/>
  <c r="A17" i="7" l="1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16" i="7"/>
  <c r="B17" i="7" l="1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A20" i="3" l="1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19" i="3"/>
  <c r="H17" i="7" l="1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F17" i="7"/>
  <c r="G17" i="7" s="1"/>
  <c r="F18" i="7"/>
  <c r="G18" i="7" s="1"/>
  <c r="F19" i="7"/>
  <c r="G19" i="7" s="1"/>
  <c r="F20" i="7"/>
  <c r="G20" i="7" s="1"/>
  <c r="F21" i="7"/>
  <c r="G21" i="7" s="1"/>
  <c r="F22" i="7"/>
  <c r="G22" i="7" s="1"/>
  <c r="F23" i="7"/>
  <c r="G23" i="7" s="1"/>
  <c r="F24" i="7"/>
  <c r="G24" i="7" s="1"/>
  <c r="F25" i="7"/>
  <c r="G25" i="7" s="1"/>
  <c r="F26" i="7"/>
  <c r="G26" i="7" s="1"/>
  <c r="F27" i="7"/>
  <c r="G27" i="7" s="1"/>
  <c r="F28" i="7"/>
  <c r="G28" i="7" s="1"/>
  <c r="F29" i="7"/>
  <c r="G29" i="7" s="1"/>
  <c r="F30" i="7"/>
  <c r="G30" i="7" s="1"/>
  <c r="F31" i="7"/>
  <c r="G31" i="7" s="1"/>
  <c r="F32" i="7"/>
  <c r="G32" i="7" s="1"/>
  <c r="F33" i="7"/>
  <c r="G33" i="7" s="1"/>
  <c r="F34" i="7"/>
  <c r="G34" i="7" s="1"/>
  <c r="F35" i="7"/>
  <c r="G35" i="7" s="1"/>
  <c r="F36" i="7"/>
  <c r="G36" i="7" s="1"/>
  <c r="F37" i="7"/>
  <c r="G37" i="7" s="1"/>
  <c r="F38" i="7"/>
  <c r="G38" i="7" s="1"/>
  <c r="F39" i="7"/>
  <c r="G39" i="7" s="1"/>
  <c r="G16" i="7"/>
  <c r="D17" i="7"/>
  <c r="E17" i="7" s="1"/>
  <c r="D18" i="7"/>
  <c r="E18" i="7" s="1"/>
  <c r="D19" i="7"/>
  <c r="E19" i="7" s="1"/>
  <c r="D20" i="7"/>
  <c r="E20" i="7" s="1"/>
  <c r="D21" i="7"/>
  <c r="E21" i="7" s="1"/>
  <c r="D22" i="7"/>
  <c r="E22" i="7" s="1"/>
  <c r="D23" i="7"/>
  <c r="E23" i="7" s="1"/>
  <c r="D24" i="7"/>
  <c r="E24" i="7" s="1"/>
  <c r="D25" i="7"/>
  <c r="E25" i="7" s="1"/>
  <c r="D26" i="7"/>
  <c r="E26" i="7" s="1"/>
  <c r="D27" i="7"/>
  <c r="E27" i="7" s="1"/>
  <c r="D28" i="7"/>
  <c r="E28" i="7" s="1"/>
  <c r="D29" i="7"/>
  <c r="E29" i="7" s="1"/>
  <c r="D30" i="7"/>
  <c r="E30" i="7" s="1"/>
  <c r="D31" i="7"/>
  <c r="E31" i="7" s="1"/>
  <c r="D32" i="7"/>
  <c r="E32" i="7" s="1"/>
  <c r="D33" i="7"/>
  <c r="E33" i="7" s="1"/>
  <c r="D34" i="7"/>
  <c r="E34" i="7" s="1"/>
  <c r="D35" i="7"/>
  <c r="E35" i="7" s="1"/>
  <c r="D36" i="7"/>
  <c r="E36" i="7" s="1"/>
  <c r="D37" i="7"/>
  <c r="E37" i="7" s="1"/>
  <c r="D38" i="7"/>
  <c r="E38" i="7" s="1"/>
  <c r="D39" i="7"/>
  <c r="E39" i="7" s="1"/>
  <c r="D16" i="7"/>
  <c r="E16" i="7" s="1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19" i="3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E20" i="3"/>
  <c r="E21" i="3"/>
  <c r="F21" i="3" s="1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E28" i="3"/>
  <c r="F28" i="3" s="1"/>
  <c r="E29" i="3"/>
  <c r="F29" i="3" s="1"/>
  <c r="E30" i="3"/>
  <c r="F30" i="3" s="1"/>
  <c r="E31" i="3"/>
  <c r="F31" i="3" s="1"/>
  <c r="E32" i="3"/>
  <c r="F32" i="3" s="1"/>
  <c r="E33" i="3"/>
  <c r="F33" i="3" s="1"/>
  <c r="E34" i="3"/>
  <c r="F34" i="3" s="1"/>
  <c r="E35" i="3"/>
  <c r="F35" i="3" s="1"/>
  <c r="E36" i="3"/>
  <c r="F36" i="3" s="1"/>
  <c r="E37" i="3"/>
  <c r="F37" i="3" s="1"/>
  <c r="E38" i="3"/>
  <c r="F38" i="3" s="1"/>
  <c r="E39" i="3"/>
  <c r="F39" i="3" s="1"/>
  <c r="E40" i="3"/>
  <c r="F40" i="3" s="1"/>
  <c r="E41" i="3"/>
  <c r="F41" i="3" s="1"/>
  <c r="E42" i="3"/>
  <c r="F42" i="3" s="1"/>
  <c r="G19" i="3"/>
  <c r="E19" i="3"/>
  <c r="F19" i="3" s="1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B3" i="3"/>
  <c r="F20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B3" i="5"/>
  <c r="B2" i="5"/>
  <c r="B1" i="5"/>
  <c r="D44" i="1"/>
  <c r="D45" i="1" s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D38" i="1"/>
  <c r="D39" i="1" s="1"/>
  <c r="D40" i="1" s="1"/>
  <c r="D19" i="3"/>
  <c r="H19" i="3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D35" i="1"/>
  <c r="I18" i="5" l="1"/>
  <c r="J18" i="5" s="1"/>
  <c r="I21" i="5"/>
  <c r="J21" i="5" s="1"/>
  <c r="I26" i="5"/>
  <c r="J26" i="5" s="1"/>
  <c r="I29" i="5"/>
  <c r="J29" i="5" s="1"/>
  <c r="I34" i="5"/>
  <c r="J34" i="5" s="1"/>
  <c r="I37" i="5"/>
  <c r="J37" i="5" s="1"/>
  <c r="I42" i="5"/>
  <c r="J42" i="5" s="1"/>
  <c r="I45" i="5"/>
  <c r="J45" i="5" s="1"/>
  <c r="I50" i="5"/>
  <c r="J50" i="5" s="1"/>
  <c r="I53" i="5"/>
  <c r="J53" i="5" s="1"/>
  <c r="I58" i="5"/>
  <c r="J58" i="5" s="1"/>
  <c r="I61" i="5"/>
  <c r="J61" i="5" s="1"/>
  <c r="I66" i="5"/>
  <c r="J66" i="5" s="1"/>
  <c r="I69" i="5"/>
  <c r="J69" i="5" s="1"/>
  <c r="I74" i="5"/>
  <c r="J74" i="5" s="1"/>
  <c r="I77" i="5"/>
  <c r="J77" i="5" s="1"/>
  <c r="I22" i="5"/>
  <c r="J22" i="5" s="1"/>
  <c r="I33" i="5"/>
  <c r="J33" i="5" s="1"/>
  <c r="I41" i="5"/>
  <c r="J41" i="5" s="1"/>
  <c r="I49" i="5"/>
  <c r="J49" i="5" s="1"/>
  <c r="I57" i="5"/>
  <c r="J57" i="5" s="1"/>
  <c r="I62" i="5"/>
  <c r="J62" i="5" s="1"/>
  <c r="I73" i="5"/>
  <c r="J73" i="5" s="1"/>
  <c r="I20" i="5"/>
  <c r="J20" i="5" s="1"/>
  <c r="I28" i="5"/>
  <c r="J28" i="5" s="1"/>
  <c r="I47" i="5"/>
  <c r="J47" i="5" s="1"/>
  <c r="I55" i="5"/>
  <c r="J55" i="5" s="1"/>
  <c r="I63" i="5"/>
  <c r="J63" i="5" s="1"/>
  <c r="I68" i="5"/>
  <c r="J68" i="5" s="1"/>
  <c r="I76" i="5"/>
  <c r="J76" i="5" s="1"/>
  <c r="I19" i="5"/>
  <c r="J19" i="5" s="1"/>
  <c r="I24" i="5"/>
  <c r="J24" i="5" s="1"/>
  <c r="I27" i="5"/>
  <c r="J27" i="5" s="1"/>
  <c r="I32" i="5"/>
  <c r="J32" i="5" s="1"/>
  <c r="I35" i="5"/>
  <c r="J35" i="5" s="1"/>
  <c r="I40" i="5"/>
  <c r="J40" i="5" s="1"/>
  <c r="I43" i="5"/>
  <c r="J43" i="5" s="1"/>
  <c r="I48" i="5"/>
  <c r="J48" i="5" s="1"/>
  <c r="I51" i="5"/>
  <c r="J51" i="5" s="1"/>
  <c r="I56" i="5"/>
  <c r="J56" i="5" s="1"/>
  <c r="I59" i="5"/>
  <c r="J59" i="5" s="1"/>
  <c r="I64" i="5"/>
  <c r="J64" i="5" s="1"/>
  <c r="I67" i="5"/>
  <c r="J67" i="5" s="1"/>
  <c r="I72" i="5"/>
  <c r="J72" i="5" s="1"/>
  <c r="I75" i="5"/>
  <c r="J75" i="5" s="1"/>
  <c r="I80" i="5"/>
  <c r="J80" i="5" s="1"/>
  <c r="I25" i="5"/>
  <c r="J25" i="5" s="1"/>
  <c r="I30" i="5"/>
  <c r="J30" i="5" s="1"/>
  <c r="I38" i="5"/>
  <c r="J38" i="5" s="1"/>
  <c r="I46" i="5"/>
  <c r="J46" i="5" s="1"/>
  <c r="I54" i="5"/>
  <c r="J54" i="5" s="1"/>
  <c r="I65" i="5"/>
  <c r="J65" i="5" s="1"/>
  <c r="I70" i="5"/>
  <c r="J70" i="5" s="1"/>
  <c r="I78" i="5"/>
  <c r="J78" i="5" s="1"/>
  <c r="I23" i="5"/>
  <c r="J23" i="5" s="1"/>
  <c r="I31" i="5"/>
  <c r="J31" i="5" s="1"/>
  <c r="I36" i="5"/>
  <c r="J36" i="5" s="1"/>
  <c r="I39" i="5"/>
  <c r="J39" i="5" s="1"/>
  <c r="I44" i="5"/>
  <c r="J44" i="5" s="1"/>
  <c r="I52" i="5"/>
  <c r="J52" i="5" s="1"/>
  <c r="I60" i="5"/>
  <c r="J60" i="5" s="1"/>
  <c r="I71" i="5"/>
  <c r="J71" i="5" s="1"/>
  <c r="I79" i="5"/>
  <c r="J79" i="5" s="1"/>
  <c r="I17" i="5"/>
  <c r="J17" i="5" s="1"/>
</calcChain>
</file>

<file path=xl/sharedStrings.xml><?xml version="1.0" encoding="utf-8"?>
<sst xmlns="http://schemas.openxmlformats.org/spreadsheetml/2006/main" count="2238" uniqueCount="1884">
  <si>
    <t>Run ID:</t>
  </si>
  <si>
    <t>Key</t>
  </si>
  <si>
    <t>Library Prep Date:</t>
  </si>
  <si>
    <t>White cells: Fillable</t>
  </si>
  <si>
    <t>Library Prep Technician:</t>
  </si>
  <si>
    <t>Blue cells: Formulas</t>
  </si>
  <si>
    <t>Sequencing Kit Type/Chemistry</t>
  </si>
  <si>
    <t>Dark gray cells: Optional</t>
  </si>
  <si>
    <t>Sequencing Date:</t>
  </si>
  <si>
    <t>Sequencing Technician:</t>
  </si>
  <si>
    <t>Optional</t>
  </si>
  <si>
    <t>Sample Well</t>
  </si>
  <si>
    <t>State Key</t>
  </si>
  <si>
    <t>Taxonomic ID/Description</t>
  </si>
  <si>
    <t>Project ID</t>
  </si>
  <si>
    <t>Genome Size</t>
  </si>
  <si>
    <t>Input DNA Qubit Reading (ng/ul)</t>
  </si>
  <si>
    <t>Input DNA Nanodrop (260/280)</t>
  </si>
  <si>
    <t>Volume of Input DNA (ul)</t>
  </si>
  <si>
    <t>Volume of Input H2O (ul)</t>
  </si>
  <si>
    <t>Quantity of Input DNA (ng)</t>
  </si>
  <si>
    <t>Qubit Reading (ng/ul) of library</t>
  </si>
  <si>
    <t>Comments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</si>
  <si>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</si>
  <si>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</si>
  <si>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</si>
  <si>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</si>
  <si>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</si>
  <si>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</si>
  <si>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</si>
  <si>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</si>
  <si>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</si>
  <si>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</si>
  <si>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</si>
  <si>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</si>
  <si>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</si>
  <si>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</si>
  <si>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</si>
  <si>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</si>
  <si>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</si>
  <si>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</si>
  <si>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</si>
  <si>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</si>
  <si>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</si>
  <si>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</si>
  <si>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</si>
  <si>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</si>
  <si>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Total MB:</t>
  </si>
  <si>
    <t>Pool concentration (Qubit value, ng/ul):</t>
  </si>
  <si>
    <t>Reagent</t>
  </si>
  <si>
    <t>Lot#s</t>
  </si>
  <si>
    <t>Expiration Date</t>
  </si>
  <si>
    <t>BLT</t>
  </si>
  <si>
    <t>TB1</t>
  </si>
  <si>
    <t>TSB</t>
  </si>
  <si>
    <t>Now have 50ul of 4nM pooled libraries</t>
  </si>
  <si>
    <t>TWB</t>
  </si>
  <si>
    <t>5ul of 4nM pooled libraries + 5ul of NaOH + 990ul of HT1 = 20pM library pool</t>
  </si>
  <si>
    <t>EPM</t>
  </si>
  <si>
    <t>Desired Final Loading concentration (12 pM to 20 pM):</t>
  </si>
  <si>
    <t>Indices</t>
  </si>
  <si>
    <t>Volume of 20pM library pool:</t>
  </si>
  <si>
    <t>SPB</t>
  </si>
  <si>
    <t>Volume of HT1 buffer:</t>
  </si>
  <si>
    <t>RSB</t>
  </si>
  <si>
    <t>Hyb buffer</t>
  </si>
  <si>
    <t>Flowcell</t>
  </si>
  <si>
    <t>PR2</t>
  </si>
  <si>
    <t>Cartridge</t>
  </si>
  <si>
    <t>Thermal Cycler:</t>
  </si>
  <si>
    <t>Denaturation Temp:</t>
  </si>
  <si>
    <t>Cluster Density</t>
  </si>
  <si>
    <t>Clusters Passing Filter</t>
  </si>
  <si>
    <t>Q30</t>
  </si>
  <si>
    <t>Estimated Yield</t>
  </si>
  <si>
    <t>[Header]</t>
  </si>
  <si>
    <t>IEMFileVersion</t>
  </si>
  <si>
    <t>Date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</si>
  <si>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</si>
  <si>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</si>
  <si>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</si>
  <si>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</si>
  <si>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</si>
  <si>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</si>
  <si>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</si>
  <si>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Nextera DNA Flex</t>
  </si>
  <si>
    <t>Index Adapters</t>
  </si>
  <si>
    <t>Description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</si>
  <si>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</si>
  <si>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</si>
  <si>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</si>
  <si>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</si>
  <si>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</si>
  <si>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</si>
  <si>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</si>
  <si>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</si>
  <si>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</si>
  <si>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</si>
  <si>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</si>
  <si>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</si>
  <si>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</si>
  <si>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</si>
  <si>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</si>
  <si>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</si>
  <si>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IndexName</t>
  </si>
  <si>
    <t>BasesForSampleSheet</t>
  </si>
  <si>
    <t>DO NOT ALTER THIS TAB, or the SampleSheet tab</t>
  </si>
  <si>
    <t>H503</t>
  </si>
  <si>
    <t>TATCCTCT</t>
  </si>
  <si>
    <t>H505</t>
  </si>
  <si>
    <t>GTAAGGAG</t>
  </si>
  <si>
    <t>H506</t>
  </si>
  <si>
    <t>ACTGCATA</t>
  </si>
  <si>
    <t>H517</t>
  </si>
  <si>
    <t>H705</t>
  </si>
  <si>
    <t>H707</t>
  </si>
  <si>
    <t>GCGTAAGA</t>
  </si>
  <si>
    <t>H706</t>
  </si>
  <si>
    <t>H710</t>
  </si>
  <si>
    <t>H711</t>
  </si>
  <si>
    <t>H714</t>
  </si>
  <si>
    <t>Run Name</t>
  </si>
  <si>
    <t>Instructions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</si>
  <si>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</si>
  <si>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</si>
  <si>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</si>
  <si>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>Recommended Cluster Density (K/mm^2)</t>
  </si>
  <si>
    <t>Recommended Q30 %</t>
  </si>
  <si>
    <t>Estimated Yield (Gb)</t>
  </si>
  <si>
    <t xml:space="preserve"> - If all cells are filled in appropriately, the total number of reads and coverage will be auto-populated.</t>
  </si>
  <si>
    <t>v2, Nano, Micro</t>
  </si>
  <si>
    <t>v3</t>
  </si>
  <si>
    <t>v3, 600c</t>
  </si>
  <si>
    <t>v2, Nano</t>
  </si>
  <si>
    <t>300c v2, Micro</t>
  </si>
  <si>
    <t>600-1200</t>
  </si>
  <si>
    <t>1200 - 1400</t>
  </si>
  <si>
    <t>&gt; 80%</t>
  </si>
  <si>
    <t>Run Metrics:</t>
  </si>
  <si>
    <t>Minimum Coverage:</t>
  </si>
  <si>
    <t>Escherichia/Shigella</t>
  </si>
  <si>
    <t>Salmonella</t>
  </si>
  <si>
    <t>Listeria</t>
  </si>
  <si>
    <t>Campylobacter</t>
  </si>
  <si>
    <t>Vibrio</t>
  </si>
  <si>
    <t>20X</t>
  </si>
  <si>
    <t>40X</t>
  </si>
  <si>
    <t>30X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</si>
  <si>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</si>
  <si>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</si>
  <si>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</si>
  <si>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</si>
  <si>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</si>
  <si>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</si>
  <si>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</si>
  <si>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Estimated genome sizes by Genus (species) in bp</t>
  </si>
  <si>
    <t>Vibrio parahaemolyticus</t>
  </si>
  <si>
    <t>Vibrio vulnificus</t>
  </si>
  <si>
    <t>Vibrio cholerae</t>
  </si>
  <si>
    <t>62015K-125</t>
  </si>
  <si>
    <t>2015K-1254</t>
  </si>
  <si>
    <t>GGACTCCT</t>
  </si>
  <si>
    <t>TAGGCATG</t>
  </si>
  <si>
    <t>CTCTCTAC</t>
  </si>
  <si>
    <t>CGAGGCTG</t>
  </si>
  <si>
    <t>AAGAGGCA</t>
  </si>
  <si>
    <t>GCTCATGA</t>
  </si>
  <si>
    <t>Experiment Name</t>
  </si>
  <si>
    <t>Nextera DNA Flex Library Prep - 24 Index Kit</t>
  </si>
  <si>
    <t>Nextera DNA CD Indexes - 24 Indexes Tubed</t>
  </si>
  <si>
    <t>Module</t>
  </si>
  <si>
    <t>GenerateFASTQ - 2.0.0</t>
  </si>
  <si>
    <t>Library Prep Kit</t>
  </si>
  <si>
    <t>adapter</t>
  </si>
  <si>
    <t>Index 2 (i5)</t>
  </si>
  <si>
    <t>Index 1 (i7)</t>
  </si>
  <si>
    <t>i7 Index</t>
  </si>
  <si>
    <t>i5 Index</t>
  </si>
  <si>
    <t xml:space="preserve">H705      </t>
  </si>
  <si>
    <t xml:space="preserve">H706      </t>
  </si>
  <si>
    <t xml:space="preserve">H707      </t>
  </si>
  <si>
    <t xml:space="preserve">H710      </t>
  </si>
  <si>
    <t xml:space="preserve">H711      </t>
  </si>
  <si>
    <t xml:space="preserve">H714      </t>
  </si>
  <si>
    <t>Suggested Index pairs:</t>
  </si>
  <si>
    <t>Sample_Name</t>
  </si>
  <si>
    <t>Nextera DNA CD Indexes (24 Indexes, tubed)</t>
  </si>
  <si>
    <t>Version 4</t>
  </si>
  <si>
    <t>Coverage (if MSR/MCS v 2.6 or earlier)</t>
  </si>
  <si>
    <t>Coverage ( if LRM/MSR 3.0 or later)</t>
  </si>
  <si>
    <t>Laboratories whose MiSeq software uses LRM/MSR v 3 should use coverage values calculated in Column J</t>
  </si>
  <si>
    <t>Laboratories whose MiSeq uses MCS/MSR v 2.6 or earlier should use the coverage values calculated in Column I</t>
  </si>
  <si>
    <t xml:space="preserve"> - Ensure samples are in the same order and format as listed in the Library Prep tab, with the correct genome size assigned.</t>
  </si>
  <si>
    <t>Post-Run Metrics (MiSeq)</t>
  </si>
  <si>
    <t>% Aligned (optional)</t>
  </si>
  <si>
    <t>Post-Run Metrics (iSeq)</t>
  </si>
  <si>
    <t>Average %Q30</t>
  </si>
  <si>
    <t>%Q30 Read 1</t>
  </si>
  <si>
    <t>% Q30 Read 2</t>
  </si>
  <si>
    <t>% Clusters PF</t>
  </si>
  <si>
    <t>% Occupancy</t>
  </si>
  <si>
    <t>Total Yield</t>
  </si>
  <si>
    <t>iSeq run, check if yes</t>
  </si>
  <si>
    <t>2.5ul of 4nM pooled libraries + 47.5ul of RSB = 200pM library pool</t>
  </si>
  <si>
    <t>Desired Final Loading concentration:</t>
  </si>
  <si>
    <t>Volume of 200pM pool to add:</t>
  </si>
  <si>
    <t>Volume of RSB:</t>
  </si>
  <si>
    <t>Result is 50ul of pool at desired loading concentration.</t>
  </si>
  <si>
    <t>If spiking PhiX: Dilute 10 nM PhiX to 1nM: 2ul of 10nM + 18ul of RSB</t>
  </si>
  <si>
    <t>Dilute 1nM PhiX to 200 pM: 2 ul of 1 nM PhiX + 8 ul RSB</t>
  </si>
  <si>
    <t xml:space="preserve"> PhiX loading concentration (same as library)</t>
  </si>
  <si>
    <t>Volume of 200pM PhiX to add</t>
  </si>
  <si>
    <t>Volume of RSB to add</t>
  </si>
  <si>
    <t>Result is 12.5ul of PhiX at desired loading concentration.</t>
  </si>
  <si>
    <t>Percentage of PhiX spiked (if applicable):</t>
  </si>
  <si>
    <t>Investigator</t>
  </si>
  <si>
    <t>Amplicons spiked into run, check if yes</t>
  </si>
  <si>
    <t>Amplicon pool concentration (Qubit value, ng/ul):</t>
  </si>
  <si>
    <t>Molarity (nM) = ((conc/(660g/mol x 400bp)) x 10^6:</t>
  </si>
  <si>
    <t>Volume of pool needed (ul) = (nM)(x)=(4nM)(50ul):</t>
  </si>
  <si>
    <t>Volume of RSB needed (ul) = 50 - volume of pool:</t>
  </si>
  <si>
    <t>Now have 50ul of 4nM pooled amplicon library</t>
  </si>
  <si>
    <t>Molarity (nM) = (conc/(660g/mol x 1000bp))x 10^6:</t>
  </si>
  <si>
    <t>GenerateFASTQ - 3.0.1</t>
  </si>
  <si>
    <t>Illumina DNA Prep</t>
  </si>
  <si>
    <t>Index Kit</t>
  </si>
  <si>
    <t>CD</t>
  </si>
  <si>
    <t>Index Plate Well List</t>
  </si>
  <si>
    <t>Index i7 Name</t>
  </si>
  <si>
    <t>Index i5 Name</t>
  </si>
  <si>
    <t>H701</t>
  </si>
  <si>
    <t>H702</t>
  </si>
  <si>
    <t>H703</t>
  </si>
  <si>
    <t>H510</t>
  </si>
  <si>
    <t>CGTCTAAT</t>
  </si>
  <si>
    <t>H513</t>
  </si>
  <si>
    <t>TCGACTAG</t>
  </si>
  <si>
    <t>H516</t>
  </si>
  <si>
    <t>CCTAGAGT</t>
  </si>
  <si>
    <t>H522</t>
  </si>
  <si>
    <t>TTATGCGA</t>
  </si>
  <si>
    <t>TAAGGCGA</t>
  </si>
  <si>
    <t>CGTACTAG</t>
  </si>
  <si>
    <t>AGGCAGAA</t>
  </si>
  <si>
    <t>H712</t>
  </si>
  <si>
    <t>GTAGAGGA</t>
  </si>
  <si>
    <t>H720</t>
  </si>
  <si>
    <t>CGGAGCCT</t>
  </si>
  <si>
    <t>H723</t>
  </si>
  <si>
    <t>TAGCGCTC</t>
  </si>
  <si>
    <t>UDP0001-7</t>
  </si>
  <si>
    <t>GAACTGAGCG</t>
  </si>
  <si>
    <t>UDP0002-7</t>
  </si>
  <si>
    <t>AGGTCAGATA</t>
  </si>
  <si>
    <t>UDP0003-7</t>
  </si>
  <si>
    <t>CGTCTCATAT</t>
  </si>
  <si>
    <t>UDP0004-7</t>
  </si>
  <si>
    <t>ATTCCATAAG</t>
  </si>
  <si>
    <t>UDP0005-7</t>
  </si>
  <si>
    <t>GACGAGATTA</t>
  </si>
  <si>
    <t>A04</t>
  </si>
  <si>
    <t>UDP0006-7</t>
  </si>
  <si>
    <t>AACATCGCGC</t>
  </si>
  <si>
    <t>B04</t>
  </si>
  <si>
    <t>UDP0007-7</t>
  </si>
  <si>
    <t>CTAGTGCTCT</t>
  </si>
  <si>
    <t>C04</t>
  </si>
  <si>
    <t>UDP0008-7</t>
  </si>
  <si>
    <t>GATCAAGGCA</t>
  </si>
  <si>
    <t>D04</t>
  </si>
  <si>
    <t>UDP0009-7</t>
  </si>
  <si>
    <t>GACTGAGTAG</t>
  </si>
  <si>
    <t>E04</t>
  </si>
  <si>
    <t>UDP0010-7</t>
  </si>
  <si>
    <t>AGTCAGACGA</t>
  </si>
  <si>
    <t>F04</t>
  </si>
  <si>
    <t>UDP0011-7</t>
  </si>
  <si>
    <t>CCGTATGTTC</t>
  </si>
  <si>
    <t>G04</t>
  </si>
  <si>
    <t>UDP0012-7</t>
  </si>
  <si>
    <t>GAGTCATAGG</t>
  </si>
  <si>
    <t>H04</t>
  </si>
  <si>
    <t>UDP0013-7</t>
  </si>
  <si>
    <t>CTTGCCATTA</t>
  </si>
  <si>
    <t>A05</t>
  </si>
  <si>
    <t>UDP0014-7</t>
  </si>
  <si>
    <t>GAAGCGGCAC</t>
  </si>
  <si>
    <t>B05</t>
  </si>
  <si>
    <t>UDP0015-7</t>
  </si>
  <si>
    <t>TCCATTGCCG</t>
  </si>
  <si>
    <t>C05</t>
  </si>
  <si>
    <t>UDP0016-7</t>
  </si>
  <si>
    <t>CGGTTACGGC</t>
  </si>
  <si>
    <t>D05</t>
  </si>
  <si>
    <t>UDP0017-7</t>
  </si>
  <si>
    <t>GAGAATGGTT</t>
  </si>
  <si>
    <t>E05</t>
  </si>
  <si>
    <t>UDP0018-7</t>
  </si>
  <si>
    <t>AGAGGCAACC</t>
  </si>
  <si>
    <t>F05</t>
  </si>
  <si>
    <t>UDP0019-7</t>
  </si>
  <si>
    <t>CCATCATTAG</t>
  </si>
  <si>
    <t>G05</t>
  </si>
  <si>
    <t>UDP0020-7</t>
  </si>
  <si>
    <t>GATAGGCCGA</t>
  </si>
  <si>
    <t>H05</t>
  </si>
  <si>
    <t>UDP0021-7</t>
  </si>
  <si>
    <t>ATGGTTGACT</t>
  </si>
  <si>
    <t>A06</t>
  </si>
  <si>
    <t>UDP0022-7</t>
  </si>
  <si>
    <t>TATTGCGCTC</t>
  </si>
  <si>
    <t>B06</t>
  </si>
  <si>
    <t>UDP0023-7</t>
  </si>
  <si>
    <t>ACGCCTTGTT</t>
  </si>
  <si>
    <t>C06</t>
  </si>
  <si>
    <t>UDP0024-7</t>
  </si>
  <si>
    <t>TTCTACATAC</t>
  </si>
  <si>
    <t>D06</t>
  </si>
  <si>
    <t>UDP0025-7</t>
  </si>
  <si>
    <t>AACCATAGAA</t>
  </si>
  <si>
    <t>E06</t>
  </si>
  <si>
    <t>UDP0026-7</t>
  </si>
  <si>
    <t>GGTTGCGAGG</t>
  </si>
  <si>
    <t>F06</t>
  </si>
  <si>
    <t>UDP0027-7</t>
  </si>
  <si>
    <t>TAAGCATCCA</t>
  </si>
  <si>
    <t>G06</t>
  </si>
  <si>
    <t>UDP0028-7</t>
  </si>
  <si>
    <t>ACCACGACAT</t>
  </si>
  <si>
    <t>H06</t>
  </si>
  <si>
    <t>UDP0029-7</t>
  </si>
  <si>
    <t>GCCGCACTCT</t>
  </si>
  <si>
    <t>A07</t>
  </si>
  <si>
    <t>UDP0030-7</t>
  </si>
  <si>
    <t>CCACCAGGCA</t>
  </si>
  <si>
    <t>B07</t>
  </si>
  <si>
    <t>UDP0031-7</t>
  </si>
  <si>
    <t>GTGACACGCA</t>
  </si>
  <si>
    <t>C07</t>
  </si>
  <si>
    <t>UDP0032-7</t>
  </si>
  <si>
    <t>ACAGTGTATG</t>
  </si>
  <si>
    <t>D07</t>
  </si>
  <si>
    <t>UDP0033-7</t>
  </si>
  <si>
    <t>TGATTATACG</t>
  </si>
  <si>
    <t>E07</t>
  </si>
  <si>
    <t>UDP0034-7</t>
  </si>
  <si>
    <t>CAGCCGCGTA</t>
  </si>
  <si>
    <t>F07</t>
  </si>
  <si>
    <t>UDP0035-7</t>
  </si>
  <si>
    <t>GGTAACTCGC</t>
  </si>
  <si>
    <t>G07</t>
  </si>
  <si>
    <t>UDP0036-7</t>
  </si>
  <si>
    <t>ACCGGCCGTA</t>
  </si>
  <si>
    <t>H07</t>
  </si>
  <si>
    <t>UDP0037-7</t>
  </si>
  <si>
    <t>TGTAATCGAC</t>
  </si>
  <si>
    <t>A08</t>
  </si>
  <si>
    <t>UDP0038-7</t>
  </si>
  <si>
    <t>GTGCAGACAG</t>
  </si>
  <si>
    <t>B08</t>
  </si>
  <si>
    <t>UDP0039-7</t>
  </si>
  <si>
    <t>CAATCGGCTG</t>
  </si>
  <si>
    <t>C08</t>
  </si>
  <si>
    <t>UDP0040-7</t>
  </si>
  <si>
    <t>TATGTAGTCA</t>
  </si>
  <si>
    <t>D08</t>
  </si>
  <si>
    <t>UDP0041-7</t>
  </si>
  <si>
    <t>ACTCGGCAAT</t>
  </si>
  <si>
    <t>E08</t>
  </si>
  <si>
    <t>UDP0042-7</t>
  </si>
  <si>
    <t>GTCTAATGGC</t>
  </si>
  <si>
    <t>F08</t>
  </si>
  <si>
    <t>UDP0043-7</t>
  </si>
  <si>
    <t>CCATCTCGCC</t>
  </si>
  <si>
    <t>G08</t>
  </si>
  <si>
    <t>UDP0044-7</t>
  </si>
  <si>
    <t>CTGCGAGCCA</t>
  </si>
  <si>
    <t>H08</t>
  </si>
  <si>
    <t>UDP0045-7</t>
  </si>
  <si>
    <t>CGTTATTCTA</t>
  </si>
  <si>
    <t>A09</t>
  </si>
  <si>
    <t>UDP0046-7</t>
  </si>
  <si>
    <t>AGATCCATTA</t>
  </si>
  <si>
    <t>B09</t>
  </si>
  <si>
    <t>UDP0047-7</t>
  </si>
  <si>
    <t>GTCCTGGATA</t>
  </si>
  <si>
    <t>C09</t>
  </si>
  <si>
    <t>UDP0048-7</t>
  </si>
  <si>
    <t>CAGTGGCACT</t>
  </si>
  <si>
    <t>D09</t>
  </si>
  <si>
    <t>UDP0049-7</t>
  </si>
  <si>
    <t>AGTGTTGCAC</t>
  </si>
  <si>
    <t>E09</t>
  </si>
  <si>
    <t>UDP0050-7</t>
  </si>
  <si>
    <t>GACACCATGT</t>
  </si>
  <si>
    <t>F09</t>
  </si>
  <si>
    <t>UDP0051-7</t>
  </si>
  <si>
    <t>CCTGTCTGTC</t>
  </si>
  <si>
    <t>G09</t>
  </si>
  <si>
    <t>UDP0052-7</t>
  </si>
  <si>
    <t>TGATGTAAGA</t>
  </si>
  <si>
    <t>H09</t>
  </si>
  <si>
    <t>UDP0053-7</t>
  </si>
  <si>
    <t>GGAATTGTAA</t>
  </si>
  <si>
    <t>A10</t>
  </si>
  <si>
    <t>UDP0054-7</t>
  </si>
  <si>
    <t>GCATAAGCTT</t>
  </si>
  <si>
    <t>B10</t>
  </si>
  <si>
    <t>UDP0055-7</t>
  </si>
  <si>
    <t>CTGAGGAATA</t>
  </si>
  <si>
    <t>C10</t>
  </si>
  <si>
    <t>UDP0056-7</t>
  </si>
  <si>
    <t>AACGCACGAG</t>
  </si>
  <si>
    <t>D10</t>
  </si>
  <si>
    <t>UDP0057-7</t>
  </si>
  <si>
    <t>TCTATCCTAA</t>
  </si>
  <si>
    <t>E10</t>
  </si>
  <si>
    <t>UDP0058-7</t>
  </si>
  <si>
    <t>CTCGCTTCGG</t>
  </si>
  <si>
    <t>F10</t>
  </si>
  <si>
    <t>UDP0059-7</t>
  </si>
  <si>
    <t>CTGTTGGTCC</t>
  </si>
  <si>
    <t>G10</t>
  </si>
  <si>
    <t>UDP0060-7</t>
  </si>
  <si>
    <t>TTACCTGGAA</t>
  </si>
  <si>
    <t>H10</t>
  </si>
  <si>
    <t>UDP0061-7</t>
  </si>
  <si>
    <t>TGGCTAATCA</t>
  </si>
  <si>
    <t>A11</t>
  </si>
  <si>
    <t>UDP0062-7</t>
  </si>
  <si>
    <t>AACACTGTTA</t>
  </si>
  <si>
    <t>B11</t>
  </si>
  <si>
    <t>UDP0063-7</t>
  </si>
  <si>
    <t>ATTGCGCGGT</t>
  </si>
  <si>
    <t>C11</t>
  </si>
  <si>
    <t>UDP0064-7</t>
  </si>
  <si>
    <t>TGGCGCGAAC</t>
  </si>
  <si>
    <t>D11</t>
  </si>
  <si>
    <t>UDP0065-7</t>
  </si>
  <si>
    <t>TAATGTGTCT</t>
  </si>
  <si>
    <t>E11</t>
  </si>
  <si>
    <t>UDP0066-7</t>
  </si>
  <si>
    <t>ATACCAACGC</t>
  </si>
  <si>
    <t>F11</t>
  </si>
  <si>
    <t>UDP0067-7</t>
  </si>
  <si>
    <t>AGGATGTGCT</t>
  </si>
  <si>
    <t>G11</t>
  </si>
  <si>
    <t>UDP0068-7</t>
  </si>
  <si>
    <t>CACGGAACAA</t>
  </si>
  <si>
    <t>H11</t>
  </si>
  <si>
    <t>UDP0069-7</t>
  </si>
  <si>
    <t>TGGAGTACTT</t>
  </si>
  <si>
    <t>A12</t>
  </si>
  <si>
    <t>UDP0070-7</t>
  </si>
  <si>
    <t>GTATTGACGT</t>
  </si>
  <si>
    <t>B12</t>
  </si>
  <si>
    <t>UDP0071-7</t>
  </si>
  <si>
    <t>CTTGTACACC</t>
  </si>
  <si>
    <t>C12</t>
  </si>
  <si>
    <t>UDP0072-7</t>
  </si>
  <si>
    <t>ACACAGGTGG</t>
  </si>
  <si>
    <t>D12</t>
  </si>
  <si>
    <t>UDP0073-7</t>
  </si>
  <si>
    <t>CCTGCGGAAC</t>
  </si>
  <si>
    <t>E12</t>
  </si>
  <si>
    <t>UDP0074-7</t>
  </si>
  <si>
    <t>TTCATAAGGT</t>
  </si>
  <si>
    <t>F12</t>
  </si>
  <si>
    <t>UDP0075-7</t>
  </si>
  <si>
    <t>CTCTGCAGCG</t>
  </si>
  <si>
    <t>G12</t>
  </si>
  <si>
    <t>UDP0076-7</t>
  </si>
  <si>
    <t>CTGACTCTAC</t>
  </si>
  <si>
    <t>H12</t>
  </si>
  <si>
    <t>UDP0077-7</t>
  </si>
  <si>
    <t>TCTGGTATCC</t>
  </si>
  <si>
    <t>UDP0078-7</t>
  </si>
  <si>
    <t>CATTAGTGCG</t>
  </si>
  <si>
    <t>UDP0079-7</t>
  </si>
  <si>
    <t>ACGGTCAGGA</t>
  </si>
  <si>
    <t>UDP0080-7</t>
  </si>
  <si>
    <t>GGCAAGCCAG</t>
  </si>
  <si>
    <t>UDP0081-7</t>
  </si>
  <si>
    <t>TGTCGCTGGT</t>
  </si>
  <si>
    <t>UDP0082-7</t>
  </si>
  <si>
    <t>ACCGTTACAA</t>
  </si>
  <si>
    <t>UDP0083-7</t>
  </si>
  <si>
    <t>TATGCCTTAC</t>
  </si>
  <si>
    <t>UDP0084-7</t>
  </si>
  <si>
    <t>ACAAGTGGAC</t>
  </si>
  <si>
    <t>UDP0085-7</t>
  </si>
  <si>
    <t>TGGTACCTAA</t>
  </si>
  <si>
    <t>UDP0086-7</t>
  </si>
  <si>
    <t>TTGGAATTCC</t>
  </si>
  <si>
    <t>UDP0087-7</t>
  </si>
  <si>
    <t>CCTCTACATG</t>
  </si>
  <si>
    <t>UDP0088-7</t>
  </si>
  <si>
    <t>GGAGCGTGTA</t>
  </si>
  <si>
    <t>UDP0089-7</t>
  </si>
  <si>
    <t>GTCCGTAAGC</t>
  </si>
  <si>
    <t>UDP0090-7</t>
  </si>
  <si>
    <t>ACTTCAAGCG</t>
  </si>
  <si>
    <t>UDP0091-7</t>
  </si>
  <si>
    <t>TCAGAAGGCG</t>
  </si>
  <si>
    <t>UDP0092-7</t>
  </si>
  <si>
    <t>GCGTTGGTAT</t>
  </si>
  <si>
    <t>UDP0093-7</t>
  </si>
  <si>
    <t>ACATATCCAG</t>
  </si>
  <si>
    <t>UDP0094-7</t>
  </si>
  <si>
    <t>TCATAGATTG</t>
  </si>
  <si>
    <t>UDP0095-7</t>
  </si>
  <si>
    <t>GTATTCCACC</t>
  </si>
  <si>
    <t>UDP0096-7</t>
  </si>
  <si>
    <t>CCTCCGTCCA</t>
  </si>
  <si>
    <t>UDP0001-5</t>
  </si>
  <si>
    <t>TCGTGGAGCG</t>
  </si>
  <si>
    <t>UDP0002-5</t>
  </si>
  <si>
    <t>CTACAAGATA</t>
  </si>
  <si>
    <t>UDP0003-5</t>
  </si>
  <si>
    <t>TATAGTAGCT</t>
  </si>
  <si>
    <t>UDP0004-5</t>
  </si>
  <si>
    <t>TGCCTGGTGG</t>
  </si>
  <si>
    <t>UDP0005-5</t>
  </si>
  <si>
    <t>ACATTATCCT</t>
  </si>
  <si>
    <t>UDP0006-5</t>
  </si>
  <si>
    <t>GTCCACTTGT</t>
  </si>
  <si>
    <t>UDP0007-5</t>
  </si>
  <si>
    <t>TGGAACAGTA</t>
  </si>
  <si>
    <t>UDP0008-5</t>
  </si>
  <si>
    <t>CCTTGTTAAT</t>
  </si>
  <si>
    <t>UDP0009-5</t>
  </si>
  <si>
    <t>GTTGATAGTG</t>
  </si>
  <si>
    <t>UDP0010-5</t>
  </si>
  <si>
    <t>ACCAGCGACA</t>
  </si>
  <si>
    <t>UDP0011-5</t>
  </si>
  <si>
    <t>CATACACTGT</t>
  </si>
  <si>
    <t>UDP0012-5</t>
  </si>
  <si>
    <t>GTGTGGCGCT</t>
  </si>
  <si>
    <t>UDP0013-5</t>
  </si>
  <si>
    <t>ATCACGAAGG</t>
  </si>
  <si>
    <t>UDP0014-5</t>
  </si>
  <si>
    <t>CGGCTCTACT</t>
  </si>
  <si>
    <t>UDP0015-5</t>
  </si>
  <si>
    <t>GAATGCACGA</t>
  </si>
  <si>
    <t>UDP0016-5</t>
  </si>
  <si>
    <t>AAGACTATAG</t>
  </si>
  <si>
    <t>UDP0017-5</t>
  </si>
  <si>
    <t>TCGGCAGCAA</t>
  </si>
  <si>
    <t>UDP0018-5</t>
  </si>
  <si>
    <t>CTAATGATGG</t>
  </si>
  <si>
    <t>UDP0019-5</t>
  </si>
  <si>
    <t>GGTTGCCTCT</t>
  </si>
  <si>
    <t>UDP0020-5</t>
  </si>
  <si>
    <t>CGCACATGGC</t>
  </si>
  <si>
    <t>UDP0021-5</t>
  </si>
  <si>
    <t>GGCCTGTCCT</t>
  </si>
  <si>
    <t>UDP0022-5</t>
  </si>
  <si>
    <t>CTGTGTTAGG</t>
  </si>
  <si>
    <t>UDP0023-5</t>
  </si>
  <si>
    <t>TAAGGAACGT</t>
  </si>
  <si>
    <t>UDP0024-5</t>
  </si>
  <si>
    <t>CTAACTGTAA</t>
  </si>
  <si>
    <t>UDP0025-5</t>
  </si>
  <si>
    <t>GGCGAGATGG</t>
  </si>
  <si>
    <t>UDP0026-5</t>
  </si>
  <si>
    <t>AATAGAGCAA</t>
  </si>
  <si>
    <t>UDP0027-5</t>
  </si>
  <si>
    <t>TCAATCCATT</t>
  </si>
  <si>
    <t>UDP0028-5</t>
  </si>
  <si>
    <t>TCGTATGCGG</t>
  </si>
  <si>
    <t>UDP0029-5</t>
  </si>
  <si>
    <t>TCCGACCTCG</t>
  </si>
  <si>
    <t>UDP0030-5</t>
  </si>
  <si>
    <t>CTTATGGAAT</t>
  </si>
  <si>
    <t>UDP0031-5</t>
  </si>
  <si>
    <t>GCTTACGGAC</t>
  </si>
  <si>
    <t>UDP0032-5</t>
  </si>
  <si>
    <t>GAACATACGG</t>
  </si>
  <si>
    <t>UDP0033-5</t>
  </si>
  <si>
    <t>GTCGATTACA</t>
  </si>
  <si>
    <t>UDP0034-5</t>
  </si>
  <si>
    <t>ACTAGCCGTG</t>
  </si>
  <si>
    <t>UDP0035-5</t>
  </si>
  <si>
    <t>AAGTTGGTGA</t>
  </si>
  <si>
    <t>UDP0036-5</t>
  </si>
  <si>
    <t>TGGCAATATT</t>
  </si>
  <si>
    <t>UDP0037-5</t>
  </si>
  <si>
    <t>GATCACCGCG</t>
  </si>
  <si>
    <t>UDP0038-5</t>
  </si>
  <si>
    <t>TACCATCCGT</t>
  </si>
  <si>
    <t>UDP0039-5</t>
  </si>
  <si>
    <t>GCTGTAGGAA</t>
  </si>
  <si>
    <t>UDP0040-5</t>
  </si>
  <si>
    <t>CGCACTAATG</t>
  </si>
  <si>
    <t>UDP0041-5</t>
  </si>
  <si>
    <t>GACAACTGAA</t>
  </si>
  <si>
    <t>UDP0042-5</t>
  </si>
  <si>
    <t>AGTGGTCAGG</t>
  </si>
  <si>
    <t>UDP0043-5</t>
  </si>
  <si>
    <t>TTCTATGGTT</t>
  </si>
  <si>
    <t>UDP0044-5</t>
  </si>
  <si>
    <t>AATCCGGCCA</t>
  </si>
  <si>
    <t>UDP0045-5</t>
  </si>
  <si>
    <t>CCATAAGGTT</t>
  </si>
  <si>
    <t>UDP0046-5</t>
  </si>
  <si>
    <t>ATCTCTACCA</t>
  </si>
  <si>
    <t>UDP0047-5</t>
  </si>
  <si>
    <t>CGGTGGCGAA</t>
  </si>
  <si>
    <t>UDP0048-5</t>
  </si>
  <si>
    <t>TAACAATAGG</t>
  </si>
  <si>
    <t>UDP0049-5</t>
  </si>
  <si>
    <t>CTGGTACACG</t>
  </si>
  <si>
    <t>UDP0050-5</t>
  </si>
  <si>
    <t>TCAACGTGTA</t>
  </si>
  <si>
    <t>UDP0051-5</t>
  </si>
  <si>
    <t>ACTGTTGTGA</t>
  </si>
  <si>
    <t>UDP0052-5</t>
  </si>
  <si>
    <t>GTGCGTCCTT</t>
  </si>
  <si>
    <t>UDP0053-5</t>
  </si>
  <si>
    <t>AGCACATCCT</t>
  </si>
  <si>
    <t>UDP0054-5</t>
  </si>
  <si>
    <t>TTCCGTCGCA</t>
  </si>
  <si>
    <t>UDP0055-5</t>
  </si>
  <si>
    <t>CTTAACCACT</t>
  </si>
  <si>
    <t>UDP0056-5</t>
  </si>
  <si>
    <t>GCCTCGGATA</t>
  </si>
  <si>
    <t>UDP0057-5</t>
  </si>
  <si>
    <t>CGTCGACTGG</t>
  </si>
  <si>
    <t>UDP0058-5</t>
  </si>
  <si>
    <t>TACTAGTCAA</t>
  </si>
  <si>
    <t>UDP0059-5</t>
  </si>
  <si>
    <t>ATAGACCGTT</t>
  </si>
  <si>
    <t>UDP0060-5</t>
  </si>
  <si>
    <t>ACAGTTCCAG</t>
  </si>
  <si>
    <t>UDP0061-5</t>
  </si>
  <si>
    <t>AGGCATGTAG</t>
  </si>
  <si>
    <t>UDP0062-5</t>
  </si>
  <si>
    <t>GCAAGTCTCA</t>
  </si>
  <si>
    <t>UDP0063-5</t>
  </si>
  <si>
    <t>TTGGCTCCGC</t>
  </si>
  <si>
    <t>UDP0064-5</t>
  </si>
  <si>
    <t>AACTGATACT</t>
  </si>
  <si>
    <t>UDP0065-5</t>
  </si>
  <si>
    <t>GTAAGGCATA</t>
  </si>
  <si>
    <t>UDP0066-5</t>
  </si>
  <si>
    <t>AATTGCTGCG</t>
  </si>
  <si>
    <t>UDP0067-5</t>
  </si>
  <si>
    <t>TTACAATTCC</t>
  </si>
  <si>
    <t>UDP0068-5</t>
  </si>
  <si>
    <t>AACCTAGCAC</t>
  </si>
  <si>
    <t>UDP0069-5</t>
  </si>
  <si>
    <t>TCTGTGTGGA</t>
  </si>
  <si>
    <t>UDP0070-5</t>
  </si>
  <si>
    <t>GGAATTCCAA</t>
  </si>
  <si>
    <t>UDP0071-5</t>
  </si>
  <si>
    <t>AAGCGCGCTT</t>
  </si>
  <si>
    <t>UDP0072-5</t>
  </si>
  <si>
    <t>TGAGCGTTGT</t>
  </si>
  <si>
    <t>UDP0073-5</t>
  </si>
  <si>
    <t>ATCATAGGCT</t>
  </si>
  <si>
    <t>UDP0074-5</t>
  </si>
  <si>
    <t>TGTTAGAAGG</t>
  </si>
  <si>
    <t>UDP0075-5</t>
  </si>
  <si>
    <t>GATGGATGTA</t>
  </si>
  <si>
    <t>UDP0076-5</t>
  </si>
  <si>
    <t>ACGGCCGTCA</t>
  </si>
  <si>
    <t>UDP0077-5</t>
  </si>
  <si>
    <t>CGTTGCTTAC</t>
  </si>
  <si>
    <t>UDP0078-5</t>
  </si>
  <si>
    <t>TGACTACATA</t>
  </si>
  <si>
    <t>UDP0079-5</t>
  </si>
  <si>
    <t>CGGCCTCGTT</t>
  </si>
  <si>
    <t>UDP0080-5</t>
  </si>
  <si>
    <t>CAAGCATCCG</t>
  </si>
  <si>
    <t>UDP0081-5</t>
  </si>
  <si>
    <t>TCGTCTGACT</t>
  </si>
  <si>
    <t>UDP0082-5</t>
  </si>
  <si>
    <t>CTCATAGCGA</t>
  </si>
  <si>
    <t>UDP0083-5</t>
  </si>
  <si>
    <t>AGACACATTA</t>
  </si>
  <si>
    <t>UDP0084-5</t>
  </si>
  <si>
    <t>GCGCGATGTT</t>
  </si>
  <si>
    <t>UDP0085-5</t>
  </si>
  <si>
    <t>CATGAGTACT</t>
  </si>
  <si>
    <t>UDP0086-5</t>
  </si>
  <si>
    <t>ACGTCAATAC</t>
  </si>
  <si>
    <t>UDP0087-5</t>
  </si>
  <si>
    <t>GATACCTCCT</t>
  </si>
  <si>
    <t>UDP0088-5</t>
  </si>
  <si>
    <t>ATCCGTAAGT</t>
  </si>
  <si>
    <t>UDP0089-5</t>
  </si>
  <si>
    <t>CGTGTATCTT</t>
  </si>
  <si>
    <t>UDP0090-5</t>
  </si>
  <si>
    <t>GAACCATGAA</t>
  </si>
  <si>
    <t>UDP0091-5</t>
  </si>
  <si>
    <t>GGCCATCATA</t>
  </si>
  <si>
    <t>UDP0092-5</t>
  </si>
  <si>
    <t>ACATACTTCC</t>
  </si>
  <si>
    <t>UDP0093-5</t>
  </si>
  <si>
    <t>TATGTGCAAT</t>
  </si>
  <si>
    <t>UDP0094-5</t>
  </si>
  <si>
    <t>GATTAAGGTG</t>
  </si>
  <si>
    <t>UDP0095-5</t>
  </si>
  <si>
    <t>ATGTAGACAA</t>
  </si>
  <si>
    <t>UDP0096-5</t>
  </si>
  <si>
    <t>CACATCGGTG</t>
  </si>
  <si>
    <t>UDP0097-7</t>
  </si>
  <si>
    <t>TGCCGGTCAG</t>
  </si>
  <si>
    <t>UDP0098-7</t>
  </si>
  <si>
    <t>CACTCAATTC</t>
  </si>
  <si>
    <t>UDP0099-7</t>
  </si>
  <si>
    <t>TCTCACACGC</t>
  </si>
  <si>
    <t>UDP0100-7</t>
  </si>
  <si>
    <t>TCAATGGAGA</t>
  </si>
  <si>
    <t>UDP0101-7</t>
  </si>
  <si>
    <t>ATATGCATGT</t>
  </si>
  <si>
    <t>UDP0102-7</t>
  </si>
  <si>
    <t>ATGGCGCCTG</t>
  </si>
  <si>
    <t>UDP0103-7</t>
  </si>
  <si>
    <t>TCCGTTATGT</t>
  </si>
  <si>
    <t>UDP0104-7</t>
  </si>
  <si>
    <t>GGTCTATTAA</t>
  </si>
  <si>
    <t>UDP0105-7</t>
  </si>
  <si>
    <t>CAGCAATCGT</t>
  </si>
  <si>
    <t>UDP0106-7</t>
  </si>
  <si>
    <t>TTCTGTAGAA</t>
  </si>
  <si>
    <t>UDP0107-7</t>
  </si>
  <si>
    <t>GAACGCAATA</t>
  </si>
  <si>
    <t>UDP0108-7</t>
  </si>
  <si>
    <t>AGTACTCATG</t>
  </si>
  <si>
    <t>UDP0109-7</t>
  </si>
  <si>
    <t>GGTAGAATTA</t>
  </si>
  <si>
    <t>UDP0110-7</t>
  </si>
  <si>
    <t>TAATTAGCGT</t>
  </si>
  <si>
    <t>UDP0111-7</t>
  </si>
  <si>
    <t>ATTAACAAGG</t>
  </si>
  <si>
    <t>UDP0112-7</t>
  </si>
  <si>
    <t>TGATGGCTAC</t>
  </si>
  <si>
    <t>UDP0113-7</t>
  </si>
  <si>
    <t>GAATTACAAG</t>
  </si>
  <si>
    <t>UDP0114-7</t>
  </si>
  <si>
    <t>TAGAATTGGA</t>
  </si>
  <si>
    <t>UDP0115-7</t>
  </si>
  <si>
    <t>AGGCAGCTCT</t>
  </si>
  <si>
    <t>UDP0116-7</t>
  </si>
  <si>
    <t>ATCGGCGAAG</t>
  </si>
  <si>
    <t>UDP0117-7</t>
  </si>
  <si>
    <t>CCGTGACCGA</t>
  </si>
  <si>
    <t>UDP0118-7</t>
  </si>
  <si>
    <t>ATACTTGTTC</t>
  </si>
  <si>
    <t>UDP0119-7</t>
  </si>
  <si>
    <t>TCCGCCAATT</t>
  </si>
  <si>
    <t>UDP0120-7</t>
  </si>
  <si>
    <t>AGGACAGGCC</t>
  </si>
  <si>
    <t>UDP0121-7</t>
  </si>
  <si>
    <t>AGAGAACCTA</t>
  </si>
  <si>
    <t>UDP0122-7</t>
  </si>
  <si>
    <t>GATATTGTGT</t>
  </si>
  <si>
    <t>UDP0123-7</t>
  </si>
  <si>
    <t>CGTACAGGAA</t>
  </si>
  <si>
    <t>UDP0124-7</t>
  </si>
  <si>
    <t>CTGCGTTACC</t>
  </si>
  <si>
    <t>UDP0125-7</t>
  </si>
  <si>
    <t>AGGCCGTGGA</t>
  </si>
  <si>
    <t>UDP0126-7</t>
  </si>
  <si>
    <t>AGGAGGTATC</t>
  </si>
  <si>
    <t>UDP0127-7</t>
  </si>
  <si>
    <t>GCTGACGTTG</t>
  </si>
  <si>
    <t>UDP0128-7</t>
  </si>
  <si>
    <t>CTAATAACCG</t>
  </si>
  <si>
    <t>UDP0129-7</t>
  </si>
  <si>
    <t>TCTAGGCGCG</t>
  </si>
  <si>
    <t>UDP0130-7</t>
  </si>
  <si>
    <t>ATAGCCAAGA</t>
  </si>
  <si>
    <t>UDP0131-7</t>
  </si>
  <si>
    <t>TTCGGTGTGA</t>
  </si>
  <si>
    <t>UDP0132-7</t>
  </si>
  <si>
    <t>ATGTAACGTT</t>
  </si>
  <si>
    <t>UDP0133-7</t>
  </si>
  <si>
    <t>AACGAGGCCG</t>
  </si>
  <si>
    <t>UDP0134-7</t>
  </si>
  <si>
    <t>TGGTGTTATG</t>
  </si>
  <si>
    <t>UDP0135-7</t>
  </si>
  <si>
    <t>TGGCCTCTGT</t>
  </si>
  <si>
    <t>UDP0136-7</t>
  </si>
  <si>
    <t>CCAGGCACCA</t>
  </si>
  <si>
    <t>UDP0137-7</t>
  </si>
  <si>
    <t>CCGGTTCCTA</t>
  </si>
  <si>
    <t>UDP0138-7</t>
  </si>
  <si>
    <t>GGCCAATATT</t>
  </si>
  <si>
    <t>UDP0139-7</t>
  </si>
  <si>
    <t>GAATACCTAT</t>
  </si>
  <si>
    <t>UDP0140-7</t>
  </si>
  <si>
    <t>TACGTGAAGG</t>
  </si>
  <si>
    <t>UDP0141-7</t>
  </si>
  <si>
    <t>CTTATTGGCC</t>
  </si>
  <si>
    <t>UDP0142-7</t>
  </si>
  <si>
    <t>ACAACTACTG</t>
  </si>
  <si>
    <t>UDP0143-7</t>
  </si>
  <si>
    <t>GTTGGATGAA</t>
  </si>
  <si>
    <t>UDP0144-7</t>
  </si>
  <si>
    <t>AATCCAATTG</t>
  </si>
  <si>
    <t>UDP0145-7</t>
  </si>
  <si>
    <t>TATGATGGCC</t>
  </si>
  <si>
    <t>UDP0146-7</t>
  </si>
  <si>
    <t>CGCAGCAATT</t>
  </si>
  <si>
    <t>UDP0147-7</t>
  </si>
  <si>
    <t>ACGTTCCTTA</t>
  </si>
  <si>
    <t>UDP0148-7</t>
  </si>
  <si>
    <t>CCGCGTATAG</t>
  </si>
  <si>
    <t>UDP0149-7</t>
  </si>
  <si>
    <t>GATTCTGAAT</t>
  </si>
  <si>
    <t>UDP0150-7</t>
  </si>
  <si>
    <t>TAGAGAATAC</t>
  </si>
  <si>
    <t>UDP0151-7</t>
  </si>
  <si>
    <t>TTGTATCAGG</t>
  </si>
  <si>
    <t>UDP0152-7</t>
  </si>
  <si>
    <t>CACAGCGGTC</t>
  </si>
  <si>
    <t>UDP0153-7</t>
  </si>
  <si>
    <t>CCACGCTGAA</t>
  </si>
  <si>
    <t>UDP0154-7</t>
  </si>
  <si>
    <t>GTTCGGAGTT</t>
  </si>
  <si>
    <t>UDP0155-7</t>
  </si>
  <si>
    <t>ATAGCGGAAT</t>
  </si>
  <si>
    <t>UDP0156-7</t>
  </si>
  <si>
    <t>GCAATATTCA</t>
  </si>
  <si>
    <t>UDP0157-7</t>
  </si>
  <si>
    <t>CTAGATTGCG</t>
  </si>
  <si>
    <t>UDP0158-7</t>
  </si>
  <si>
    <t>CGATGCGGTT</t>
  </si>
  <si>
    <t>UDP0159-7</t>
  </si>
  <si>
    <t>TCCGGACTAG</t>
  </si>
  <si>
    <t>UDP0160-7</t>
  </si>
  <si>
    <t>GTGACGGAGC</t>
  </si>
  <si>
    <t>UDP0161-7</t>
  </si>
  <si>
    <t>AATTCCATCT</t>
  </si>
  <si>
    <t>UDP0162-7</t>
  </si>
  <si>
    <t>TTAACGGTGT</t>
  </si>
  <si>
    <t>UDP0163-7</t>
  </si>
  <si>
    <t>ACTTGTTATC</t>
  </si>
  <si>
    <t>UDP0164-7</t>
  </si>
  <si>
    <t>CGTGTACCAG</t>
  </si>
  <si>
    <t>UDP0165-7</t>
  </si>
  <si>
    <t>TTAACCTTCG</t>
  </si>
  <si>
    <t>UDP0166-7</t>
  </si>
  <si>
    <t>CATATGCGAT</t>
  </si>
  <si>
    <t>UDP0167-7</t>
  </si>
  <si>
    <t>AGCCTATGAT</t>
  </si>
  <si>
    <t>UDP0168-7</t>
  </si>
  <si>
    <t>TATGACAATC</t>
  </si>
  <si>
    <t>UDP0169-7</t>
  </si>
  <si>
    <t>ATGTTGTTGG</t>
  </si>
  <si>
    <t>UDP0170-7</t>
  </si>
  <si>
    <t>GCACCACCAA</t>
  </si>
  <si>
    <t>UDP0171-7</t>
  </si>
  <si>
    <t>AGGCGTTCGC</t>
  </si>
  <si>
    <t>UDP0172-7</t>
  </si>
  <si>
    <t>CCTCCGGTTG</t>
  </si>
  <si>
    <t>UDP0173-7</t>
  </si>
  <si>
    <t>GTCCACCGCT</t>
  </si>
  <si>
    <t>UDP0174-7</t>
  </si>
  <si>
    <t>ATTGTTCGTC</t>
  </si>
  <si>
    <t>UDP0175-7</t>
  </si>
  <si>
    <t>GGACCAGTGG</t>
  </si>
  <si>
    <t>UDP0176-7</t>
  </si>
  <si>
    <t>CCTTCTAACA</t>
  </si>
  <si>
    <t>UDP0177-7</t>
  </si>
  <si>
    <t>CTCGAATATA</t>
  </si>
  <si>
    <t>UDP0178-7</t>
  </si>
  <si>
    <t>GATCGTCGCG</t>
  </si>
  <si>
    <t>UDP0179-7</t>
  </si>
  <si>
    <t>TATCCGAGGC</t>
  </si>
  <si>
    <t>UDP0180-7</t>
  </si>
  <si>
    <t>CGCTGTCTCA</t>
  </si>
  <si>
    <t>UDP0181-7</t>
  </si>
  <si>
    <t>AATGCGAACA</t>
  </si>
  <si>
    <t>UDP0182-7</t>
  </si>
  <si>
    <t>AATTCTTGGA</t>
  </si>
  <si>
    <t>UDP0183-7</t>
  </si>
  <si>
    <t>TTCCTACAGC</t>
  </si>
  <si>
    <t>UDP0184-7</t>
  </si>
  <si>
    <t>ATCCAGGTAT</t>
  </si>
  <si>
    <t>UDP0185-7</t>
  </si>
  <si>
    <t>ACGGTCCAAC</t>
  </si>
  <si>
    <t>UDP0186-7</t>
  </si>
  <si>
    <t>GTAACTTGGT</t>
  </si>
  <si>
    <t>UDP0187-7</t>
  </si>
  <si>
    <t>AGCGCCACAC</t>
  </si>
  <si>
    <t>UDP0188-7</t>
  </si>
  <si>
    <t>TGCTACTGCC</t>
  </si>
  <si>
    <t>UDP0189-7</t>
  </si>
  <si>
    <t>CAACACCGCA</t>
  </si>
  <si>
    <t>UDP0190-7</t>
  </si>
  <si>
    <t>CACCTTAATC</t>
  </si>
  <si>
    <t>UDP0191-7</t>
  </si>
  <si>
    <t>TTGAATGTTG</t>
  </si>
  <si>
    <t>UDP0192-7</t>
  </si>
  <si>
    <t>CCGGTAACAC</t>
  </si>
  <si>
    <t>UDP0097-5</t>
  </si>
  <si>
    <t>CCTGATACAA</t>
  </si>
  <si>
    <t>UDP0098-5</t>
  </si>
  <si>
    <t>TTAAGTTGTG</t>
  </si>
  <si>
    <t>UDP0099-5</t>
  </si>
  <si>
    <t>CGGACAGTGA</t>
  </si>
  <si>
    <t>UDP0100-5</t>
  </si>
  <si>
    <t>GCACTACAAC</t>
  </si>
  <si>
    <t>UDP0101-5</t>
  </si>
  <si>
    <t>TGGTGCCTGG</t>
  </si>
  <si>
    <t>UDP0102-5</t>
  </si>
  <si>
    <t>TCCACGGCCT</t>
  </si>
  <si>
    <t>UDP0103-5</t>
  </si>
  <si>
    <t>TTGTAGTGTA</t>
  </si>
  <si>
    <t>UDP0104-5</t>
  </si>
  <si>
    <t>CCACGACACG</t>
  </si>
  <si>
    <t>UDP0105-5</t>
  </si>
  <si>
    <t>TGTGATGTAT</t>
  </si>
  <si>
    <t>UDP0106-5</t>
  </si>
  <si>
    <t>GAGCGCAATA</t>
  </si>
  <si>
    <t>UDP0107-5</t>
  </si>
  <si>
    <t>ATCTTACTGT</t>
  </si>
  <si>
    <t>UDP0108-5</t>
  </si>
  <si>
    <t>ATGTCGTGGT</t>
  </si>
  <si>
    <t>UDP0109-5</t>
  </si>
  <si>
    <t>GTAGCCATCA</t>
  </si>
  <si>
    <t>UDP0110-5</t>
  </si>
  <si>
    <t>TGGTTAAGAA</t>
  </si>
  <si>
    <t>UDP0111-5</t>
  </si>
  <si>
    <t>TGTTGTTCGT</t>
  </si>
  <si>
    <t>UDP0112-5</t>
  </si>
  <si>
    <t>CCAACAACAT</t>
  </si>
  <si>
    <t>UDP0113-5</t>
  </si>
  <si>
    <t>ACCGGCTCAG</t>
  </si>
  <si>
    <t>UDP0114-5</t>
  </si>
  <si>
    <t>GTTAATCTGA</t>
  </si>
  <si>
    <t>UDP0115-5</t>
  </si>
  <si>
    <t>CGGCTAACGT</t>
  </si>
  <si>
    <t>UDP0116-5</t>
  </si>
  <si>
    <t>TCCAAGAATT</t>
  </si>
  <si>
    <t>UDP0117-5</t>
  </si>
  <si>
    <t>CCGAACGTTG</t>
  </si>
  <si>
    <t>UDP0118-5</t>
  </si>
  <si>
    <t>TAACCGCCGA</t>
  </si>
  <si>
    <t>UDP0119-5</t>
  </si>
  <si>
    <t>CTCCGTGCTG</t>
  </si>
  <si>
    <t>UDP0120-5</t>
  </si>
  <si>
    <t>CATTCCAGCT</t>
  </si>
  <si>
    <t>UDP0121-5</t>
  </si>
  <si>
    <t>GGTTATGCTA</t>
  </si>
  <si>
    <t>UDP0122-5</t>
  </si>
  <si>
    <t>ACCACACGGT</t>
  </si>
  <si>
    <t>UDP0123-5</t>
  </si>
  <si>
    <t>TAGGTTCTCT</t>
  </si>
  <si>
    <t>UDP0124-5</t>
  </si>
  <si>
    <t>TATGGCTCGA</t>
  </si>
  <si>
    <t>UDP0125-5</t>
  </si>
  <si>
    <t>CTCGTGCGTT</t>
  </si>
  <si>
    <t>UDP0126-5</t>
  </si>
  <si>
    <t>CCAGTTGGCA</t>
  </si>
  <si>
    <t>UDP0127-5</t>
  </si>
  <si>
    <t>TGTTCGCATT</t>
  </si>
  <si>
    <t>UDP0128-5</t>
  </si>
  <si>
    <t>AACCGCATCG</t>
  </si>
  <si>
    <t>UDP0129-5</t>
  </si>
  <si>
    <t>CGAAGGTTAA</t>
  </si>
  <si>
    <t>UDP0130-5</t>
  </si>
  <si>
    <t>AGTGCCACTG</t>
  </si>
  <si>
    <t>UDP0131-5</t>
  </si>
  <si>
    <t>GAACAAGTAT</t>
  </si>
  <si>
    <t>UDP0132-5</t>
  </si>
  <si>
    <t>ACGATTGCTG</t>
  </si>
  <si>
    <t>UDP0133-5</t>
  </si>
  <si>
    <t>ATACCTGGAT</t>
  </si>
  <si>
    <t>UDP0134-5</t>
  </si>
  <si>
    <t>TCCAATTCTA</t>
  </si>
  <si>
    <t>UDP0135-5</t>
  </si>
  <si>
    <t>TGAGACAGCG</t>
  </si>
  <si>
    <t>UDP0136-5</t>
  </si>
  <si>
    <t>ACGCTAATTA</t>
  </si>
  <si>
    <t>UDP0137-5</t>
  </si>
  <si>
    <t>TATATTCGAG</t>
  </si>
  <si>
    <t>UDP0138-5</t>
  </si>
  <si>
    <t>CGGTCCGATA</t>
  </si>
  <si>
    <t>UDP0139-5</t>
  </si>
  <si>
    <t>ACAATAGAGT</t>
  </si>
  <si>
    <t>UDP0140-5</t>
  </si>
  <si>
    <t>CGGTTATTAG</t>
  </si>
  <si>
    <t>UDP0141-5</t>
  </si>
  <si>
    <t>GATAACAAGT</t>
  </si>
  <si>
    <t>UDP0142-5</t>
  </si>
  <si>
    <t>AGTTATCACA</t>
  </si>
  <si>
    <t>UDP0143-5</t>
  </si>
  <si>
    <t>TTCCAGGTAA</t>
  </si>
  <si>
    <t>UDP0144-5</t>
  </si>
  <si>
    <t>CATGTAGAGG</t>
  </si>
  <si>
    <t>UDP0145-5</t>
  </si>
  <si>
    <t>GATTGTCATA</t>
  </si>
  <si>
    <t>UDP0146-5</t>
  </si>
  <si>
    <t>ATTCCGCTAT</t>
  </si>
  <si>
    <t>UDP0147-5</t>
  </si>
  <si>
    <t>GACCGCTGTG</t>
  </si>
  <si>
    <t>UDP0148-5</t>
  </si>
  <si>
    <t>TAGGAACCGG</t>
  </si>
  <si>
    <t>UDP0149-5</t>
  </si>
  <si>
    <t>AGCGGTGGAC</t>
  </si>
  <si>
    <t>UDP0150-5</t>
  </si>
  <si>
    <t>TATAGATTCG</t>
  </si>
  <si>
    <t>UDP0151-5</t>
  </si>
  <si>
    <t>ACAGAGGCCA</t>
  </si>
  <si>
    <t>UDP0152-5</t>
  </si>
  <si>
    <t>ATTCCTATTG</t>
  </si>
  <si>
    <t>UDP0153-5</t>
  </si>
  <si>
    <t>TATTCCTCAG</t>
  </si>
  <si>
    <t>UDP0154-5</t>
  </si>
  <si>
    <t>CGCCTTCTGA</t>
  </si>
  <si>
    <t>UDP0155-5</t>
  </si>
  <si>
    <t>GCGCAGAGTA</t>
  </si>
  <si>
    <t>UDP0156-5</t>
  </si>
  <si>
    <t>GGCGCCAATT</t>
  </si>
  <si>
    <t>UDP0157-5</t>
  </si>
  <si>
    <t>AGATATGGCG</t>
  </si>
  <si>
    <t>UDP0158-5</t>
  </si>
  <si>
    <t>CCTGCTTGGT</t>
  </si>
  <si>
    <t>UDP0159-5</t>
  </si>
  <si>
    <t>GACGAACAAT</t>
  </si>
  <si>
    <t>UDP0160-5</t>
  </si>
  <si>
    <t>TGGCGGTCCA</t>
  </si>
  <si>
    <t>UDP0161-5</t>
  </si>
  <si>
    <t>CTTCAGTTAC</t>
  </si>
  <si>
    <t>UDP0162-5</t>
  </si>
  <si>
    <t>TCCTGACCGT</t>
  </si>
  <si>
    <t>UDP0163-5</t>
  </si>
  <si>
    <t>CGCGCCTAGA</t>
  </si>
  <si>
    <t>UDP0164-5</t>
  </si>
  <si>
    <t>AGGATAAGTT</t>
  </si>
  <si>
    <t>UDP0165-5</t>
  </si>
  <si>
    <t>AGGCCAGACA</t>
  </si>
  <si>
    <t>UDP0166-5</t>
  </si>
  <si>
    <t>CCTTGAACGG</t>
  </si>
  <si>
    <t>UDP0167-5</t>
  </si>
  <si>
    <t>CACCACCTAC</t>
  </si>
  <si>
    <t>UDP0168-5</t>
  </si>
  <si>
    <t>TTGCTTGTAT</t>
  </si>
  <si>
    <t>UDP0169-5</t>
  </si>
  <si>
    <t>CAATCTATGA</t>
  </si>
  <si>
    <t>UDP0170-5</t>
  </si>
  <si>
    <t>TGGTACTGAT</t>
  </si>
  <si>
    <t>UDP0171-5</t>
  </si>
  <si>
    <t>TTCATCCAAC</t>
  </si>
  <si>
    <t>UDP0172-5</t>
  </si>
  <si>
    <t>CATAACACCA</t>
  </si>
  <si>
    <t>UDP0173-5</t>
  </si>
  <si>
    <t>TCCTATTAGC</t>
  </si>
  <si>
    <t>UDP0174-5</t>
  </si>
  <si>
    <t>TCTCTAGATT</t>
  </si>
  <si>
    <t>UDP0175-5</t>
  </si>
  <si>
    <t>CGCGAGCCTA</t>
  </si>
  <si>
    <t>UDP0176-5</t>
  </si>
  <si>
    <t>GATAAGCTCT</t>
  </si>
  <si>
    <t>UDP0177-5</t>
  </si>
  <si>
    <t>GAGATGTCGA</t>
  </si>
  <si>
    <t>UDP0178-5</t>
  </si>
  <si>
    <t>CTGGATATGT</t>
  </si>
  <si>
    <t>UDP0179-5</t>
  </si>
  <si>
    <t>GGCCAATAAG</t>
  </si>
  <si>
    <t>UDP0180-5</t>
  </si>
  <si>
    <t>ATTACTCACC</t>
  </si>
  <si>
    <t>UDP0181-5</t>
  </si>
  <si>
    <t>AATTGGCGGA</t>
  </si>
  <si>
    <t>UDP0182-5</t>
  </si>
  <si>
    <t>TTGTCAACTT</t>
  </si>
  <si>
    <t>UDP0183-5</t>
  </si>
  <si>
    <t>GGCGAATTCT</t>
  </si>
  <si>
    <t>UDP0184-5</t>
  </si>
  <si>
    <t>CAACGTCAGC</t>
  </si>
  <si>
    <t>UDP0185-5</t>
  </si>
  <si>
    <t>TCTTACATCA</t>
  </si>
  <si>
    <t>UDP0186-5</t>
  </si>
  <si>
    <t>CGCCATACCT</t>
  </si>
  <si>
    <t>UDP0187-5</t>
  </si>
  <si>
    <t>CTAATGTCTT</t>
  </si>
  <si>
    <t>UDP0188-5</t>
  </si>
  <si>
    <t>CAACCGGAGG</t>
  </si>
  <si>
    <t>UDP0189-5</t>
  </si>
  <si>
    <t>GGCAGTAGCA</t>
  </si>
  <si>
    <t>UDP0190-5</t>
  </si>
  <si>
    <t>TTAGGATAGA</t>
  </si>
  <si>
    <t>UDP0191-5</t>
  </si>
  <si>
    <t>CGCAATCTAG</t>
  </si>
  <si>
    <t>UDP0192-5</t>
  </si>
  <si>
    <t>GAGTTGTACT</t>
  </si>
  <si>
    <t>UDP0193-7</t>
  </si>
  <si>
    <t>TCTCATGATA</t>
  </si>
  <si>
    <t>UDP0194-7</t>
  </si>
  <si>
    <t>CGAGGCCAAG</t>
  </si>
  <si>
    <t>UDP0195-7</t>
  </si>
  <si>
    <t>TTCACGAGAC</t>
  </si>
  <si>
    <t>UDP0196-7</t>
  </si>
  <si>
    <t>GCGTGGATGG</t>
  </si>
  <si>
    <t>UDP0197-7</t>
  </si>
  <si>
    <t>TCCTGGTTGT</t>
  </si>
  <si>
    <t>UDP0198-7</t>
  </si>
  <si>
    <t>TAATTCTGCT</t>
  </si>
  <si>
    <t>UDP0199-7</t>
  </si>
  <si>
    <t>CGCACGACTG</t>
  </si>
  <si>
    <t>UDP0200-7</t>
  </si>
  <si>
    <t>GAGGTTAGAC</t>
  </si>
  <si>
    <t>UDP0201-7</t>
  </si>
  <si>
    <t>AACCGAGTTC</t>
  </si>
  <si>
    <t>UDP0202-7</t>
  </si>
  <si>
    <t>TGTGATAACT</t>
  </si>
  <si>
    <t>UDP0203-7</t>
  </si>
  <si>
    <t>AGTATGCTAC</t>
  </si>
  <si>
    <t>UDP0204-7</t>
  </si>
  <si>
    <t>GTAACTGAAG</t>
  </si>
  <si>
    <t>UDP0205-7</t>
  </si>
  <si>
    <t>TCCTCGGACT</t>
  </si>
  <si>
    <t>UDP0206-7</t>
  </si>
  <si>
    <t>CTGGAACTGT</t>
  </si>
  <si>
    <t>UDP0207-7</t>
  </si>
  <si>
    <t>GAATATGCGG</t>
  </si>
  <si>
    <t>UDP0208-7</t>
  </si>
  <si>
    <t>GATCGGATAA</t>
  </si>
  <si>
    <t>UDP0209-7</t>
  </si>
  <si>
    <t>GCTAGACTAT</t>
  </si>
  <si>
    <t>UDP0210-7</t>
  </si>
  <si>
    <t>AGCTACTATA</t>
  </si>
  <si>
    <t>UDP0211-7</t>
  </si>
  <si>
    <t>CCACCGGAGT</t>
  </si>
  <si>
    <t>UDP0212-7</t>
  </si>
  <si>
    <t>CTTACCGCAC</t>
  </si>
  <si>
    <t>UDP0213-7</t>
  </si>
  <si>
    <t>TTAGGATATC</t>
  </si>
  <si>
    <t>UDP0214-7</t>
  </si>
  <si>
    <t>TTATACGCGA</t>
  </si>
  <si>
    <t>UDP0215-7</t>
  </si>
  <si>
    <t>CGCTTAGAAT</t>
  </si>
  <si>
    <t>UDP0216-7</t>
  </si>
  <si>
    <t>CCGAAGCGCT</t>
  </si>
  <si>
    <t>UDP0217-7</t>
  </si>
  <si>
    <t>CACTATCAAC</t>
  </si>
  <si>
    <t>UDP0218-7</t>
  </si>
  <si>
    <t>TTGCTCTATT</t>
  </si>
  <si>
    <t>UDP0219-7</t>
  </si>
  <si>
    <t>TTACAGTTAG</t>
  </si>
  <si>
    <t>UDP0220-7</t>
  </si>
  <si>
    <t>CTAAGTACGC</t>
  </si>
  <si>
    <t>UDP0221-7</t>
  </si>
  <si>
    <t>TAGTTCGGTA</t>
  </si>
  <si>
    <t>UDP0222-7</t>
  </si>
  <si>
    <t>CTATTACTAC</t>
  </si>
  <si>
    <t>UDP0223-7</t>
  </si>
  <si>
    <t>TAGCATAACC</t>
  </si>
  <si>
    <t>UDP0224-7</t>
  </si>
  <si>
    <t>ACTCTATTGT</t>
  </si>
  <si>
    <t>UDP0225-7</t>
  </si>
  <si>
    <t>TAGTGGAAGC</t>
  </si>
  <si>
    <t>UDP0226-7</t>
  </si>
  <si>
    <t>CGCCATATCT</t>
  </si>
  <si>
    <t>UDP0227-7</t>
  </si>
  <si>
    <t>GCTTCATATT</t>
  </si>
  <si>
    <t>UDP0228-7</t>
  </si>
  <si>
    <t>ACTAGCGCTA</t>
  </si>
  <si>
    <t>UDP0229-7</t>
  </si>
  <si>
    <t>GCTCTTAACT</t>
  </si>
  <si>
    <t>UDP0230-7</t>
  </si>
  <si>
    <t>GTGGTATCTG</t>
  </si>
  <si>
    <t>UDP0231-7</t>
  </si>
  <si>
    <t>TGACGGCCGT</t>
  </si>
  <si>
    <t>UDP0232-7</t>
  </si>
  <si>
    <t>CAGTAATTAC</t>
  </si>
  <si>
    <t>UDP0233-7</t>
  </si>
  <si>
    <t>TACAAGACTT</t>
  </si>
  <si>
    <t>UDP0234-7</t>
  </si>
  <si>
    <t>CTGTGGTGAC</t>
  </si>
  <si>
    <t>UDP0235-7</t>
  </si>
  <si>
    <t>CTCCACTAAT</t>
  </si>
  <si>
    <t>UDP0236-7</t>
  </si>
  <si>
    <t>ATAGTTAGCA</t>
  </si>
  <si>
    <t>UDP0237-7</t>
  </si>
  <si>
    <t>ATAGGTCTTA</t>
  </si>
  <si>
    <t>UDP0238-7</t>
  </si>
  <si>
    <t>TTCTTAACCA</t>
  </si>
  <si>
    <t>UDP0239-7</t>
  </si>
  <si>
    <t>AAGGAAGAGT</t>
  </si>
  <si>
    <t>UDP0240-7</t>
  </si>
  <si>
    <t>GGAAGGAGAC</t>
  </si>
  <si>
    <t>UDP0241-7</t>
  </si>
  <si>
    <t>TGAACGCGGA</t>
  </si>
  <si>
    <t>UDP0242-7</t>
  </si>
  <si>
    <t>CCTGCAACCT</t>
  </si>
  <si>
    <t>UDP0243-7</t>
  </si>
  <si>
    <t>TTCATGGTTC</t>
  </si>
  <si>
    <t>UDP0244-7</t>
  </si>
  <si>
    <t>ATCCTCTCAA</t>
  </si>
  <si>
    <t>UDP0245-7</t>
  </si>
  <si>
    <t>CACTAGACCA</t>
  </si>
  <si>
    <t>UDP0246-7</t>
  </si>
  <si>
    <t>ATTATCCACT</t>
  </si>
  <si>
    <t>UDP0247-7</t>
  </si>
  <si>
    <t>ATGGCGTGCC</t>
  </si>
  <si>
    <t>UDP0248-7</t>
  </si>
  <si>
    <t>TCCAGAGATC</t>
  </si>
  <si>
    <t>UDP0249-7</t>
  </si>
  <si>
    <t>ATGTCCAGCA</t>
  </si>
  <si>
    <t>UDP0250-7</t>
  </si>
  <si>
    <t>CAACGTTCGG</t>
  </si>
  <si>
    <t>UDP0251-7</t>
  </si>
  <si>
    <t>GCGTATTAAT</t>
  </si>
  <si>
    <t>UDP0252-7</t>
  </si>
  <si>
    <t>GTTGTGACTA</t>
  </si>
  <si>
    <t>UDP0253-7</t>
  </si>
  <si>
    <t>TCTCAATACC</t>
  </si>
  <si>
    <t>UDP0254-7</t>
  </si>
  <si>
    <t>AAGCATCTTG</t>
  </si>
  <si>
    <t>UDP0255-7</t>
  </si>
  <si>
    <t>TCAGTCTCGT</t>
  </si>
  <si>
    <t>UDP0256-7</t>
  </si>
  <si>
    <t>TGCAAGATAA</t>
  </si>
  <si>
    <t>UDP0257-7</t>
  </si>
  <si>
    <t>GTAACAATCT</t>
  </si>
  <si>
    <t>UDP0258-7</t>
  </si>
  <si>
    <t>CAGCGGTAGA</t>
  </si>
  <si>
    <t>UDP0259-7</t>
  </si>
  <si>
    <t>TCATACCGTT</t>
  </si>
  <si>
    <t>UDP0260-7</t>
  </si>
  <si>
    <t>GGCGCCATTG</t>
  </si>
  <si>
    <t>UDP0261-7</t>
  </si>
  <si>
    <t>AGCGAATTAG</t>
  </si>
  <si>
    <t>UDP0262-7</t>
  </si>
  <si>
    <t>TTAGACCATG</t>
  </si>
  <si>
    <t>UDP0263-7</t>
  </si>
  <si>
    <t>CACACAGTAT</t>
  </si>
  <si>
    <t>UDP0264-7</t>
  </si>
  <si>
    <t>TCTTGTCGGC</t>
  </si>
  <si>
    <t>UDP0265-7</t>
  </si>
  <si>
    <t>TACCGCCTCG</t>
  </si>
  <si>
    <t>UDP0266-7</t>
  </si>
  <si>
    <t>CTGTTATATC</t>
  </si>
  <si>
    <t>UDP0267-7</t>
  </si>
  <si>
    <t>TAACCGGCGA</t>
  </si>
  <si>
    <t>UDP0268-7</t>
  </si>
  <si>
    <t>AAGAGAGTCT</t>
  </si>
  <si>
    <t>UDP0269-7</t>
  </si>
  <si>
    <t>GTAGGCGAGC</t>
  </si>
  <si>
    <t>UDP0270-7</t>
  </si>
  <si>
    <t>AACTTATCCT</t>
  </si>
  <si>
    <t>UDP0271-7</t>
  </si>
  <si>
    <t>ATTATGTCTC</t>
  </si>
  <si>
    <t>UDP0272-7</t>
  </si>
  <si>
    <t>TATAACAGCT</t>
  </si>
  <si>
    <t>UDP0273-7</t>
  </si>
  <si>
    <t>CCAATGATAC</t>
  </si>
  <si>
    <t>UDP0274-7</t>
  </si>
  <si>
    <t>GAGGCCTATT</t>
  </si>
  <si>
    <t>UDP0275-7</t>
  </si>
  <si>
    <t>AGCTAAGCGG</t>
  </si>
  <si>
    <t>UDP0276-7</t>
  </si>
  <si>
    <t>CTTCCTAGGA</t>
  </si>
  <si>
    <t>UDP0277-7</t>
  </si>
  <si>
    <t>CGATCTGTGA</t>
  </si>
  <si>
    <t>UDP0278-7</t>
  </si>
  <si>
    <t>GTGGACAAGT</t>
  </si>
  <si>
    <t>UDP0279-7</t>
  </si>
  <si>
    <t>AACAAGTACA</t>
  </si>
  <si>
    <t>UDP0280-7</t>
  </si>
  <si>
    <t>AGATTAAGTG</t>
  </si>
  <si>
    <t>UDP0281-7</t>
  </si>
  <si>
    <t>TATCACTCTG</t>
  </si>
  <si>
    <t>UDP0282-7</t>
  </si>
  <si>
    <t>AGAATTCGCC</t>
  </si>
  <si>
    <t>UDP0283-7</t>
  </si>
  <si>
    <t>CCTGACCACT</t>
  </si>
  <si>
    <t>UDP0284-7</t>
  </si>
  <si>
    <t>AGCTGGAATG</t>
  </si>
  <si>
    <t>UDP0285-7</t>
  </si>
  <si>
    <t>TGATAACGAG</t>
  </si>
  <si>
    <t>UDP0286-7</t>
  </si>
  <si>
    <t>CATAGTAAGG</t>
  </si>
  <si>
    <t>UDP0287-7</t>
  </si>
  <si>
    <t>ATTGGCTTCT</t>
  </si>
  <si>
    <t>UDP0288-7</t>
  </si>
  <si>
    <t>GTACCGATTA</t>
  </si>
  <si>
    <t>UDP0193-5</t>
  </si>
  <si>
    <t>AACACGTGGA</t>
  </si>
  <si>
    <t>UDP0194-5</t>
  </si>
  <si>
    <t>GTGTTACCGG</t>
  </si>
  <si>
    <t>UDP0195-5</t>
  </si>
  <si>
    <t>AGATTGTTAC</t>
  </si>
  <si>
    <t>UDP0196-5</t>
  </si>
  <si>
    <t>TTGACCAATG</t>
  </si>
  <si>
    <t>UDP0197-5</t>
  </si>
  <si>
    <t>CTGACCGGCA</t>
  </si>
  <si>
    <t>UDP0198-5</t>
  </si>
  <si>
    <t>TCTCATCAAT</t>
  </si>
  <si>
    <t>UDP0199-5</t>
  </si>
  <si>
    <t>GGACCAACAG</t>
  </si>
  <si>
    <t>UDP0200-5</t>
  </si>
  <si>
    <t>AATGTATTGC</t>
  </si>
  <si>
    <t>UDP0201-5</t>
  </si>
  <si>
    <t>GATCTCTGGA</t>
  </si>
  <si>
    <t>UDP0202-5</t>
  </si>
  <si>
    <t>CAGGCGCCAT</t>
  </si>
  <si>
    <t>UDP0203-5</t>
  </si>
  <si>
    <t>TTAATAGACC</t>
  </si>
  <si>
    <t>UDP0204-5</t>
  </si>
  <si>
    <t>GGAGTCGCGA</t>
  </si>
  <si>
    <t>UDP0205-5</t>
  </si>
  <si>
    <t>AACGCCAGAG</t>
  </si>
  <si>
    <t>UDP0206-5</t>
  </si>
  <si>
    <t>CGTAATTAAC</t>
  </si>
  <si>
    <t>UDP0207-5</t>
  </si>
  <si>
    <t>ACGAGACTGA</t>
  </si>
  <si>
    <t>UDP0208-5</t>
  </si>
  <si>
    <t>GTATCGGCCG</t>
  </si>
  <si>
    <t>UDP0209-5</t>
  </si>
  <si>
    <t>AATACGACAT</t>
  </si>
  <si>
    <t>UDP0210-5</t>
  </si>
  <si>
    <t>GTTATATGGC</t>
  </si>
  <si>
    <t>UDP0211-5</t>
  </si>
  <si>
    <t>GCCTGCCATG</t>
  </si>
  <si>
    <t>UDP0212-5</t>
  </si>
  <si>
    <t>TAAGACCTAT</t>
  </si>
  <si>
    <t>UDP0213-5</t>
  </si>
  <si>
    <t>TATACCATGG</t>
  </si>
  <si>
    <t>UDP0214-5</t>
  </si>
  <si>
    <t>GCCGTCTGTT</t>
  </si>
  <si>
    <t>UDP0215-5</t>
  </si>
  <si>
    <t>CAGAGTGATA</t>
  </si>
  <si>
    <t>UDP0216-5</t>
  </si>
  <si>
    <t>TGCTAACTAT</t>
  </si>
  <si>
    <t>UDP0217-5</t>
  </si>
  <si>
    <t>TCAGTTAATG</t>
  </si>
  <si>
    <t>UDP0218-5</t>
  </si>
  <si>
    <t>GTGACCTTGA</t>
  </si>
  <si>
    <t>UDP0219-5</t>
  </si>
  <si>
    <t>ACATGCATAT</t>
  </si>
  <si>
    <t>UDP0220-5</t>
  </si>
  <si>
    <t>AACATACCTA</t>
  </si>
  <si>
    <t>UDP0221-5</t>
  </si>
  <si>
    <t>CCATGTGTAG</t>
  </si>
  <si>
    <t>UDP0222-5</t>
  </si>
  <si>
    <t>GAGTCTCTCC</t>
  </si>
  <si>
    <t>UDP0223-5</t>
  </si>
  <si>
    <t>GCTATGCGCA</t>
  </si>
  <si>
    <t>UDP0224-5</t>
  </si>
  <si>
    <t>ATCGCATATG</t>
  </si>
  <si>
    <t>UDP0225-5</t>
  </si>
  <si>
    <t>AGTACCTATA</t>
  </si>
  <si>
    <t>UDP0226-5</t>
  </si>
  <si>
    <t>GACCGGAGAT</t>
  </si>
  <si>
    <t>UDP0227-5</t>
  </si>
  <si>
    <t>CGTTCAGCCT</t>
  </si>
  <si>
    <t>UDP0228-5</t>
  </si>
  <si>
    <t>TTACTTCCTC</t>
  </si>
  <si>
    <t>UDP0229-5</t>
  </si>
  <si>
    <t>CACGTCCACC</t>
  </si>
  <si>
    <t>UDP0230-5</t>
  </si>
  <si>
    <t>GCTACTATCT</t>
  </si>
  <si>
    <t>UDP0231-5</t>
  </si>
  <si>
    <t>AGTCAACCAT</t>
  </si>
  <si>
    <t>UDP0232-5</t>
  </si>
  <si>
    <t>CGAGGCGGTA</t>
  </si>
  <si>
    <t>UDP0233-5</t>
  </si>
  <si>
    <t>CAGGTGTTCA</t>
  </si>
  <si>
    <t>UDP0234-5</t>
  </si>
  <si>
    <t>GACAGACAGG</t>
  </si>
  <si>
    <t>UDP0235-5</t>
  </si>
  <si>
    <t>TGTACTTGTT</t>
  </si>
  <si>
    <t>UDP0236-5</t>
  </si>
  <si>
    <t>CTCTAAGTAG</t>
  </si>
  <si>
    <t>UDP0237-5</t>
  </si>
  <si>
    <t>GTCACCACAG</t>
  </si>
  <si>
    <t>UDP0238-5</t>
  </si>
  <si>
    <t>TCTACATACC</t>
  </si>
  <si>
    <t>UDP0239-5</t>
  </si>
  <si>
    <t>CACGTTAGGC</t>
  </si>
  <si>
    <t>UDP0240-5</t>
  </si>
  <si>
    <t>TGGTGAGTCT</t>
  </si>
  <si>
    <t>UDP0241-5</t>
  </si>
  <si>
    <t>CTTCGAAGGA</t>
  </si>
  <si>
    <t>UDP0242-5</t>
  </si>
  <si>
    <t>GTAGAGTCAG</t>
  </si>
  <si>
    <t>UDP0243-5</t>
  </si>
  <si>
    <t>GACATTGTCA</t>
  </si>
  <si>
    <t>UDP0244-5</t>
  </si>
  <si>
    <t>TCCGCAAGGC</t>
  </si>
  <si>
    <t>UDP0245-5</t>
  </si>
  <si>
    <t>ACTGCCTTAT</t>
  </si>
  <si>
    <t>UDP0246-5</t>
  </si>
  <si>
    <t>TACGCACGTA</t>
  </si>
  <si>
    <t>UDP0247-5</t>
  </si>
  <si>
    <t>CGCTTGAAGT</t>
  </si>
  <si>
    <t>UDP0248-5</t>
  </si>
  <si>
    <t>CTGCACTTCA</t>
  </si>
  <si>
    <t>UDP0249-5</t>
  </si>
  <si>
    <t>CAGCGGACAA</t>
  </si>
  <si>
    <t>UDP0250-5</t>
  </si>
  <si>
    <t>GGATCCGCAT</t>
  </si>
  <si>
    <t>UDP0251-5</t>
  </si>
  <si>
    <t>TGCGGTGTTG</t>
  </si>
  <si>
    <t>UDP0252-5</t>
  </si>
  <si>
    <t>ACATAACGGA</t>
  </si>
  <si>
    <t>UDP0253-5</t>
  </si>
  <si>
    <t>GACGTTCGCG</t>
  </si>
  <si>
    <t>UDP0254-5</t>
  </si>
  <si>
    <t>CATTCAACAA</t>
  </si>
  <si>
    <t>UDP0255-5</t>
  </si>
  <si>
    <t>CACGGATTAT</t>
  </si>
  <si>
    <t>UDP0256-5</t>
  </si>
  <si>
    <t>TTGAGGACGG</t>
  </si>
  <si>
    <t>UDP0257-5</t>
  </si>
  <si>
    <t>CTCTGTATAC</t>
  </si>
  <si>
    <t>UDP0258-5</t>
  </si>
  <si>
    <t>GCAACAGGTG</t>
  </si>
  <si>
    <t>UDP0259-5</t>
  </si>
  <si>
    <t>GGTAACGCAG</t>
  </si>
  <si>
    <t>UDP0260-5</t>
  </si>
  <si>
    <t>ACCGCGCAAT</t>
  </si>
  <si>
    <t>UDP0261-5</t>
  </si>
  <si>
    <t>AGCCGGAACA</t>
  </si>
  <si>
    <t>UDP0262-5</t>
  </si>
  <si>
    <t>TCCTAGGAAG</t>
  </si>
  <si>
    <t>UDP0263-5</t>
  </si>
  <si>
    <t>TTGAGCCTAA</t>
  </si>
  <si>
    <t>UDP0264-5</t>
  </si>
  <si>
    <t>CCACCTGTGT</t>
  </si>
  <si>
    <t>UDP0265-5</t>
  </si>
  <si>
    <t>CCTCGCAACC</t>
  </si>
  <si>
    <t>UDP0266-5</t>
  </si>
  <si>
    <t>GTATAGCTGT</t>
  </si>
  <si>
    <t>UDP0267-5</t>
  </si>
  <si>
    <t>GCTACATTAG</t>
  </si>
  <si>
    <t>UDP0268-5</t>
  </si>
  <si>
    <t>TACGAATCTT</t>
  </si>
  <si>
    <t>UDP0269-5</t>
  </si>
  <si>
    <t>TAGGAGCGCA</t>
  </si>
  <si>
    <t>UDP0270-5</t>
  </si>
  <si>
    <t>GTACTGGCGT</t>
  </si>
  <si>
    <t>UDP0271-5</t>
  </si>
  <si>
    <t>AGTTAAGAGC</t>
  </si>
  <si>
    <t>UDP0272-5</t>
  </si>
  <si>
    <t>TCGCGTATAA</t>
  </si>
  <si>
    <t>UDP0273-5</t>
  </si>
  <si>
    <t>GAGTGTGCCG</t>
  </si>
  <si>
    <t>UDP0274-5</t>
  </si>
  <si>
    <t>CTAGTCCGGA</t>
  </si>
  <si>
    <t>UDP0275-5</t>
  </si>
  <si>
    <t>ATTAATACGC</t>
  </si>
  <si>
    <t>UDP0276-5</t>
  </si>
  <si>
    <t>CCTAGAGTAT</t>
  </si>
  <si>
    <t>UDP0277-5</t>
  </si>
  <si>
    <t>TAGGAAGACT</t>
  </si>
  <si>
    <t>UDP0278-5</t>
  </si>
  <si>
    <t>CCGTGGCCTT</t>
  </si>
  <si>
    <t>UDP0279-5</t>
  </si>
  <si>
    <t>GGATATATCC</t>
  </si>
  <si>
    <t>UDP0280-5</t>
  </si>
  <si>
    <t>CACCTCTTGG</t>
  </si>
  <si>
    <t>UDP0281-5</t>
  </si>
  <si>
    <t>AACGTTACAT</t>
  </si>
  <si>
    <t>UDP0282-5</t>
  </si>
  <si>
    <t>CGGCAAGCTC</t>
  </si>
  <si>
    <t>UDP0283-5</t>
  </si>
  <si>
    <t>TCTTGGCTAT</t>
  </si>
  <si>
    <t>UDP0284-5</t>
  </si>
  <si>
    <t>ACGGAATGCG</t>
  </si>
  <si>
    <t>UDP0285-5</t>
  </si>
  <si>
    <t>GTTCCGCAGG</t>
  </si>
  <si>
    <t>UDP0286-5</t>
  </si>
  <si>
    <t>ACCAAGTTAC</t>
  </si>
  <si>
    <t>UDP0287-5</t>
  </si>
  <si>
    <t>TGGCTCGCAG</t>
  </si>
  <si>
    <t>UDP0288-5</t>
  </si>
  <si>
    <t>AACTAACGTT</t>
  </si>
  <si>
    <t>UDP0289-7</t>
  </si>
  <si>
    <t>GAACAATTCC</t>
  </si>
  <si>
    <t>UDP0290-7</t>
  </si>
  <si>
    <t>TGTGGTCCGG</t>
  </si>
  <si>
    <t>UDP0291-7</t>
  </si>
  <si>
    <t>CTTCTAAGTC</t>
  </si>
  <si>
    <t>UDP0292-7</t>
  </si>
  <si>
    <t>AATATTGCCA</t>
  </si>
  <si>
    <t>UDP0293-7</t>
  </si>
  <si>
    <t>TCGTGCATTC</t>
  </si>
  <si>
    <t>UDP0294-7</t>
  </si>
  <si>
    <t>AAGATACACG</t>
  </si>
  <si>
    <t>UDP0295-7</t>
  </si>
  <si>
    <t>TGCAATGAAT</t>
  </si>
  <si>
    <t>UDP0296-7</t>
  </si>
  <si>
    <t>CTATGAAGGA</t>
  </si>
  <si>
    <t>UDP0297-7</t>
  </si>
  <si>
    <t>GAAGACTAGA</t>
  </si>
  <si>
    <t>UDP0298-7</t>
  </si>
  <si>
    <t>AGGAGTCGAG</t>
  </si>
  <si>
    <t>UDP0299-7</t>
  </si>
  <si>
    <t>TTCACTCACT</t>
  </si>
  <si>
    <t>UDP0300-7</t>
  </si>
  <si>
    <t>GGTCCGCTTC</t>
  </si>
  <si>
    <t>UDP0301-7</t>
  </si>
  <si>
    <t>CAACGAGAGC</t>
  </si>
  <si>
    <t>UDP0302-7</t>
  </si>
  <si>
    <t>ATTGAGGTCC</t>
  </si>
  <si>
    <t>UDP0303-7</t>
  </si>
  <si>
    <t>GGAGAGACTC</t>
  </si>
  <si>
    <t>UDP0304-7</t>
  </si>
  <si>
    <t>CCGCTCCGTT</t>
  </si>
  <si>
    <t>UDP0305-7</t>
  </si>
  <si>
    <t>ATACATCACA</t>
  </si>
  <si>
    <t>UDP0306-7</t>
  </si>
  <si>
    <t>TAGGTATGTT</t>
  </si>
  <si>
    <t>UDP0307-7</t>
  </si>
  <si>
    <t>CACCTAGCAC</t>
  </si>
  <si>
    <t>UDP0308-7</t>
  </si>
  <si>
    <t>TTCAAGTATG</t>
  </si>
  <si>
    <t>UDP0309-7</t>
  </si>
  <si>
    <t>TTAAGACAAG</t>
  </si>
  <si>
    <t>UDP0310-7</t>
  </si>
  <si>
    <t>CACCTCTCTT</t>
  </si>
  <si>
    <t>UDP0311-7</t>
  </si>
  <si>
    <t>TTCTCGTGCA</t>
  </si>
  <si>
    <t>UDP0312-7</t>
  </si>
  <si>
    <t>GCTAGGAAGT</t>
  </si>
  <si>
    <t>UDP0313-7</t>
  </si>
  <si>
    <t>TTAATAGCAC</t>
  </si>
  <si>
    <t>UDP0314-7</t>
  </si>
  <si>
    <t>CATTCACGCT</t>
  </si>
  <si>
    <t>UDP0315-7</t>
  </si>
  <si>
    <t>GGCACTAAGG</t>
  </si>
  <si>
    <t>UDP0316-7</t>
  </si>
  <si>
    <t>ATTCGGTACA</t>
  </si>
  <si>
    <t>UDP0317-7</t>
  </si>
  <si>
    <t>ACTAATCTCC</t>
  </si>
  <si>
    <t>UDP0318-7</t>
  </si>
  <si>
    <t>TGTGTTAGTA</t>
  </si>
  <si>
    <t>UDP0319-7</t>
  </si>
  <si>
    <t>CAACGACCTA</t>
  </si>
  <si>
    <t>UDP0320-7</t>
  </si>
  <si>
    <t>CGGTCGGCAT</t>
  </si>
  <si>
    <t>UDP0321-7</t>
  </si>
  <si>
    <t>TCGACGCTAG</t>
  </si>
  <si>
    <t>UDP0322-7</t>
  </si>
  <si>
    <t>CTCGTAGGCA</t>
  </si>
  <si>
    <t>UDP0323-7</t>
  </si>
  <si>
    <t>AAGTTCTAGT</t>
  </si>
  <si>
    <t>UDP0324-7</t>
  </si>
  <si>
    <t>CCAAGAGGTG</t>
  </si>
  <si>
    <t>UDP0325-7</t>
  </si>
  <si>
    <t>ATATCTGCTT</t>
  </si>
  <si>
    <t>UDP0326-7</t>
  </si>
  <si>
    <t>TGGATCTGGC</t>
  </si>
  <si>
    <t>UDP0327-7</t>
  </si>
  <si>
    <t>TTGAATCCAA</t>
  </si>
  <si>
    <t>UDP0328-7</t>
  </si>
  <si>
    <t>CACGGCTAGT</t>
  </si>
  <si>
    <t>UDP0329-7</t>
  </si>
  <si>
    <t>GAGCTTGCCG</t>
  </si>
  <si>
    <t>UDP0330-7</t>
  </si>
  <si>
    <t>AGCTAGCTTC</t>
  </si>
  <si>
    <t>UDP0331-7</t>
  </si>
  <si>
    <t>CAATCCTTGT</t>
  </si>
  <si>
    <t>UDP0332-7</t>
  </si>
  <si>
    <t>CACCTGTTGC</t>
  </si>
  <si>
    <t>UDP0333-7</t>
  </si>
  <si>
    <t>CGTCACCTTG</t>
  </si>
  <si>
    <t>UDP0334-7</t>
  </si>
  <si>
    <t>AATGACTGGT</t>
  </si>
  <si>
    <t>UDP0335-7</t>
  </si>
  <si>
    <t>ATGATTCCGG</t>
  </si>
  <si>
    <t>UDP0336-7</t>
  </si>
  <si>
    <t>TTAGGCTCAA</t>
  </si>
  <si>
    <t>UDP0337-7</t>
  </si>
  <si>
    <t>TGTAAGGTGG</t>
  </si>
  <si>
    <t>UDP0338-7</t>
  </si>
  <si>
    <t>CAACTGCAAC</t>
  </si>
  <si>
    <t>UDP0339-7</t>
  </si>
  <si>
    <t>ACATGAGTGA</t>
  </si>
  <si>
    <t>UDP0340-7</t>
  </si>
  <si>
    <t>GCAACCAGTC</t>
  </si>
  <si>
    <t>UDP0341-7</t>
  </si>
  <si>
    <t>GAGCGACGAT</t>
  </si>
  <si>
    <t>UDP0342-7</t>
  </si>
  <si>
    <t>CGAACGCACC</t>
  </si>
  <si>
    <t>UDP0343-7</t>
  </si>
  <si>
    <t>TCTTACGCCG</t>
  </si>
  <si>
    <t>UDP0344-7</t>
  </si>
  <si>
    <t>AGCTGATGTC</t>
  </si>
  <si>
    <t>UDP0345-7</t>
  </si>
  <si>
    <t>CTGAATTAGT</t>
  </si>
  <si>
    <t>UDP0346-7</t>
  </si>
  <si>
    <t>TAAGGAGGAA</t>
  </si>
  <si>
    <t>UDP0347-7</t>
  </si>
  <si>
    <t>AGCTTACACA</t>
  </si>
  <si>
    <t>UDP0348-7</t>
  </si>
  <si>
    <t>AACCAGCCAC</t>
  </si>
  <si>
    <t>UDP0349-7</t>
  </si>
  <si>
    <t>CTTAAGTCGA</t>
  </si>
  <si>
    <t>UDP0350-7</t>
  </si>
  <si>
    <t>GCCTAACGTG</t>
  </si>
  <si>
    <t>UDP0351-7</t>
  </si>
  <si>
    <t>ACTTACTTCA</t>
  </si>
  <si>
    <t>UDP0352-7</t>
  </si>
  <si>
    <t>CGCATTCCGT</t>
  </si>
  <si>
    <t>UDP0353-7</t>
  </si>
  <si>
    <t>GATATCACAC</t>
  </si>
  <si>
    <t>UDP0354-7</t>
  </si>
  <si>
    <t>AGCGCTGTGT</t>
  </si>
  <si>
    <t>UDP0355-7</t>
  </si>
  <si>
    <t>TCACCGCGCT</t>
  </si>
  <si>
    <t>UDP0356-7</t>
  </si>
  <si>
    <t>GATAGCCTTG</t>
  </si>
  <si>
    <t>UDP0357-7</t>
  </si>
  <si>
    <t>CCTGGACGCA</t>
  </si>
  <si>
    <t>UDP0358-7</t>
  </si>
  <si>
    <t>TTACGCACCT</t>
  </si>
  <si>
    <t>UDP0359-7</t>
  </si>
  <si>
    <t>TCGTTGCTGC</t>
  </si>
  <si>
    <t>UDP0360-7</t>
  </si>
  <si>
    <t>CGACAAGGAT</t>
  </si>
  <si>
    <t>UDP0361-7</t>
  </si>
  <si>
    <t>GTGTACCTTC</t>
  </si>
  <si>
    <t>UDP0362-7</t>
  </si>
  <si>
    <t>ACCTGGCCAA</t>
  </si>
  <si>
    <t>UDP0363-7</t>
  </si>
  <si>
    <t>TGTCTGGCCT</t>
  </si>
  <si>
    <t>UDP0364-7</t>
  </si>
  <si>
    <t>AGTTAATGCT</t>
  </si>
  <si>
    <t>UDP0365-7</t>
  </si>
  <si>
    <t>GGTGAGTAAT</t>
  </si>
  <si>
    <t>UDP0366-7</t>
  </si>
  <si>
    <t>TACTCTGCGC</t>
  </si>
  <si>
    <t>UDP0367-7</t>
  </si>
  <si>
    <t>AGGTATGGCG</t>
  </si>
  <si>
    <t>UDP0368-7</t>
  </si>
  <si>
    <t>TCCAGCCTGC</t>
  </si>
  <si>
    <t>UDP0369-7</t>
  </si>
  <si>
    <t>GCCATATAAC</t>
  </si>
  <si>
    <t>UDP0370-7</t>
  </si>
  <si>
    <t>AGTGCGAGTG</t>
  </si>
  <si>
    <t>UDP0371-7</t>
  </si>
  <si>
    <t>CTGAGCCGGT</t>
  </si>
  <si>
    <t>UDP0372-7</t>
  </si>
  <si>
    <t>AACGGTCTAT</t>
  </si>
  <si>
    <t>UDP0373-7</t>
  </si>
  <si>
    <t>GTTGCGTTCA</t>
  </si>
  <si>
    <t>UDP0374-7</t>
  </si>
  <si>
    <t>CTTCAACCAC</t>
  </si>
  <si>
    <t>UDP0375-7</t>
  </si>
  <si>
    <t>TCTATTCAGT</t>
  </si>
  <si>
    <t>UDP0376-7</t>
  </si>
  <si>
    <t>CAAGACGTCC</t>
  </si>
  <si>
    <t>UDP0377-7</t>
  </si>
  <si>
    <t>TGAGTACAAC</t>
  </si>
  <si>
    <t>UDP0378-7</t>
  </si>
  <si>
    <t>CCGCGGTTCT</t>
  </si>
  <si>
    <t>UDP0379-7</t>
  </si>
  <si>
    <t>ATTGATACTG</t>
  </si>
  <si>
    <t>UDP0380-7</t>
  </si>
  <si>
    <t>GGATTATGGA</t>
  </si>
  <si>
    <t>UDP0381-7</t>
  </si>
  <si>
    <t>TGGTTCTCAT</t>
  </si>
  <si>
    <t>UDP0382-7</t>
  </si>
  <si>
    <t>TCAACCACGA</t>
  </si>
  <si>
    <t>UDP0383-7</t>
  </si>
  <si>
    <t>TATGAACTTG</t>
  </si>
  <si>
    <t>UDP0384-7</t>
  </si>
  <si>
    <t>AGTGGTTAAG</t>
  </si>
  <si>
    <t>UDP0289-5</t>
  </si>
  <si>
    <t>TAGAGTTGGA</t>
  </si>
  <si>
    <t>UDP0290-5</t>
  </si>
  <si>
    <t>AGAGCACTAG</t>
  </si>
  <si>
    <t>UDP0291-5</t>
  </si>
  <si>
    <t>ACTCTACAGG</t>
  </si>
  <si>
    <t>UDP0292-5</t>
  </si>
  <si>
    <t>CGGTGACACC</t>
  </si>
  <si>
    <t>UDP0293-5</t>
  </si>
  <si>
    <t>UDP0294-5</t>
  </si>
  <si>
    <t>TGTGCTAACA</t>
  </si>
  <si>
    <t>UDP0295-5</t>
  </si>
  <si>
    <t>CCAGAAGTAA</t>
  </si>
  <si>
    <t>UDP0296-5</t>
  </si>
  <si>
    <t>CTTATACCTG</t>
  </si>
  <si>
    <t>UDP0297-5</t>
  </si>
  <si>
    <t>ACTAGAACTT</t>
  </si>
  <si>
    <t>UDP0298-5</t>
  </si>
  <si>
    <t>TTAGGCTTAC</t>
  </si>
  <si>
    <t>UDP0299-5</t>
  </si>
  <si>
    <t>TATCATGAGA</t>
  </si>
  <si>
    <t>UDP0300-5</t>
  </si>
  <si>
    <t>CTCACACAAG</t>
  </si>
  <si>
    <t>UDP0301-5</t>
  </si>
  <si>
    <t>GAATTGAGTG</t>
  </si>
  <si>
    <t>UDP0302-5</t>
  </si>
  <si>
    <t>CGGATTATAT</t>
  </si>
  <si>
    <t>UDP0303-5</t>
  </si>
  <si>
    <t>TTGAAGCAGA</t>
  </si>
  <si>
    <t>UDP0304-5</t>
  </si>
  <si>
    <t>TACGGCGAAG</t>
  </si>
  <si>
    <t>UDP0305-5</t>
  </si>
  <si>
    <t>TCTCCATTGA</t>
  </si>
  <si>
    <t>UDP0306-5</t>
  </si>
  <si>
    <t>CGAGACCAAG</t>
  </si>
  <si>
    <t>UDP0307-5</t>
  </si>
  <si>
    <t>TGCTGGACAT</t>
  </si>
  <si>
    <t>UDP0308-5</t>
  </si>
  <si>
    <t>GATGGTATCG</t>
  </si>
  <si>
    <t>UDP0309-5</t>
  </si>
  <si>
    <t>GGCTTAATTG</t>
  </si>
  <si>
    <t>UDP0310-5</t>
  </si>
  <si>
    <t>CTCGACTCCT</t>
  </si>
  <si>
    <t>UDP0311-5</t>
  </si>
  <si>
    <t>ATACACAGAG</t>
  </si>
  <si>
    <t>UDP0312-5</t>
  </si>
  <si>
    <t>TCTCGGACGA</t>
  </si>
  <si>
    <t>UDP0313-5</t>
  </si>
  <si>
    <t>ACCACGTCTG</t>
  </si>
  <si>
    <t>UDP0314-5</t>
  </si>
  <si>
    <t>GTTGTACTCA</t>
  </si>
  <si>
    <t>UDP0315-5</t>
  </si>
  <si>
    <t>TCAGGTCAAC</t>
  </si>
  <si>
    <t>UDP0316-5</t>
  </si>
  <si>
    <t>AGTCCGAGGA</t>
  </si>
  <si>
    <t>UDP0317-5</t>
  </si>
  <si>
    <t>CACTTAATCT</t>
  </si>
  <si>
    <t>UDP0318-5</t>
  </si>
  <si>
    <t>TACTCTGTTA</t>
  </si>
  <si>
    <t>UDP0319-5</t>
  </si>
  <si>
    <t>GCGACTCGAT</t>
  </si>
  <si>
    <t>UDP0320-5</t>
  </si>
  <si>
    <t>CTAGGCAAGG</t>
  </si>
  <si>
    <t>UDP0321-5</t>
  </si>
  <si>
    <t>CCTCTTCGAA</t>
  </si>
  <si>
    <t>UDP0322-5</t>
  </si>
  <si>
    <t>TCATCCTCTT</t>
  </si>
  <si>
    <t>UDP0323-5</t>
  </si>
  <si>
    <t>GGTAAGATAA</t>
  </si>
  <si>
    <t>UDP0324-5</t>
  </si>
  <si>
    <t>AACGAGCCAG</t>
  </si>
  <si>
    <t>UDP0325-5</t>
  </si>
  <si>
    <t>TAGACAATCT</t>
  </si>
  <si>
    <t>UDP0326-5</t>
  </si>
  <si>
    <t>CAATGCTGAA</t>
  </si>
  <si>
    <t>UDP0327-5</t>
  </si>
  <si>
    <t>GTCACGGTGT</t>
  </si>
  <si>
    <t>UDP0328-5</t>
  </si>
  <si>
    <t>GGTGTACAAG</t>
  </si>
  <si>
    <t>UDP0329-5</t>
  </si>
  <si>
    <t>AGGTTGCAGG</t>
  </si>
  <si>
    <t>UDP0330-5</t>
  </si>
  <si>
    <t>TAATACGGAG</t>
  </si>
  <si>
    <t>UDP0331-5</t>
  </si>
  <si>
    <t>CGAAGACGCA</t>
  </si>
  <si>
    <t>UDP0332-5</t>
  </si>
  <si>
    <t>ATTGACACAT</t>
  </si>
  <si>
    <t>UDP0333-5</t>
  </si>
  <si>
    <t>CAGCCGATTG</t>
  </si>
  <si>
    <t>UDP0334-5</t>
  </si>
  <si>
    <t>TCTCACGCGT</t>
  </si>
  <si>
    <t>UDP0335-5</t>
  </si>
  <si>
    <t>CTCTGACGTG</t>
  </si>
  <si>
    <t>UDP0336-5</t>
  </si>
  <si>
    <t>TCGAATGGAA</t>
  </si>
  <si>
    <t>UDP0337-5</t>
  </si>
  <si>
    <t>AAGGCCTTGG</t>
  </si>
  <si>
    <t>UDP0338-5</t>
  </si>
  <si>
    <t>TGAACGCAAC</t>
  </si>
  <si>
    <t>UDP0339-5</t>
  </si>
  <si>
    <t>CCGCTTAGCT</t>
  </si>
  <si>
    <t>UDP0340-5</t>
  </si>
  <si>
    <t>CACCGAGGAA</t>
  </si>
  <si>
    <t>UDP0341-5</t>
  </si>
  <si>
    <t>CGTATAATCA</t>
  </si>
  <si>
    <t>UDP0342-5</t>
  </si>
  <si>
    <t>ATGACAGAAC</t>
  </si>
  <si>
    <t>UDP0343-5</t>
  </si>
  <si>
    <t>ATTCATTGCA</t>
  </si>
  <si>
    <t>UDP0344-5</t>
  </si>
  <si>
    <t>TCATGTCCTG</t>
  </si>
  <si>
    <t>UDP0345-5</t>
  </si>
  <si>
    <t>AATTCGATCG</t>
  </si>
  <si>
    <t>UDP0346-5</t>
  </si>
  <si>
    <t>TTCCGACATT</t>
  </si>
  <si>
    <t>UDP0347-5</t>
  </si>
  <si>
    <t>TGGCACGACC</t>
  </si>
  <si>
    <t>UDP0348-5</t>
  </si>
  <si>
    <t>GCCACAGCAC</t>
  </si>
  <si>
    <t>UDP0349-5</t>
  </si>
  <si>
    <t>CAGTAGTTGT</t>
  </si>
  <si>
    <t>UDP0350-5</t>
  </si>
  <si>
    <t>AGCTCTCAAG</t>
  </si>
  <si>
    <t>UDP0351-5</t>
  </si>
  <si>
    <t>TCTGGAATTA</t>
  </si>
  <si>
    <t>UDP0352-5</t>
  </si>
  <si>
    <t>ATTAGTGGAG</t>
  </si>
  <si>
    <t>UDP0353-5</t>
  </si>
  <si>
    <t>GACTATATGT</t>
  </si>
  <si>
    <t>UDP0354-5</t>
  </si>
  <si>
    <t>CGTTCGGAAC</t>
  </si>
  <si>
    <t>UDP0355-5</t>
  </si>
  <si>
    <t>TCGATACTAG</t>
  </si>
  <si>
    <t>UDP0356-5</t>
  </si>
  <si>
    <t>TACCACAATG</t>
  </si>
  <si>
    <t>UDP0357-5</t>
  </si>
  <si>
    <t>TGGTATACCA</t>
  </si>
  <si>
    <t>UDP0358-5</t>
  </si>
  <si>
    <t>GCTCTCGTTG</t>
  </si>
  <si>
    <t>UDP0359-5</t>
  </si>
  <si>
    <t>GTCTCGTGAA</t>
  </si>
  <si>
    <t>UDP0360-5</t>
  </si>
  <si>
    <t>AAGGCCACCT</t>
  </si>
  <si>
    <t>UDP0361-5</t>
  </si>
  <si>
    <t>CTGTGAGCTA</t>
  </si>
  <si>
    <t>UDP0362-5</t>
  </si>
  <si>
    <t>TCACAGATCG</t>
  </si>
  <si>
    <t>UDP0363-5</t>
  </si>
  <si>
    <t>AGAAGCCAAT</t>
  </si>
  <si>
    <t>UDP0364-5</t>
  </si>
  <si>
    <t>ACTGCAGCCG</t>
  </si>
  <si>
    <t>UDP0365-5</t>
  </si>
  <si>
    <t>AACATCTAGT</t>
  </si>
  <si>
    <t>UDP0366-5</t>
  </si>
  <si>
    <t>CCTTACTATG</t>
  </si>
  <si>
    <t>UDP0367-5</t>
  </si>
  <si>
    <t>GTGGCGAGAC</t>
  </si>
  <si>
    <t>UDP0368-5</t>
  </si>
  <si>
    <t>GCCAGATCCA</t>
  </si>
  <si>
    <t>UDP0369-5</t>
  </si>
  <si>
    <t>ACACAATATC</t>
  </si>
  <si>
    <t>UDP0370-5</t>
  </si>
  <si>
    <t>TGGAGGTAAT</t>
  </si>
  <si>
    <t>UDP0371-5</t>
  </si>
  <si>
    <t>CCTTCACGTA</t>
  </si>
  <si>
    <t>UDP0372-5</t>
  </si>
  <si>
    <t>CTATACGCGG</t>
  </si>
  <si>
    <t>UDP0373-5</t>
  </si>
  <si>
    <t>GTTGCAGTTG</t>
  </si>
  <si>
    <t>UDP0374-5</t>
  </si>
  <si>
    <t>TTATGCGCCT</t>
  </si>
  <si>
    <t>UDP0375-5</t>
  </si>
  <si>
    <t>TCTCAGTACA</t>
  </si>
  <si>
    <t>UDP0376-5</t>
  </si>
  <si>
    <t>AGTATACGGA</t>
  </si>
  <si>
    <t>UDP0377-5</t>
  </si>
  <si>
    <t>ACGCTTGGAC</t>
  </si>
  <si>
    <t>UDP0378-5</t>
  </si>
  <si>
    <t>GGAGTAGATT</t>
  </si>
  <si>
    <t>UDP0379-5</t>
  </si>
  <si>
    <t>TACACGCTCC</t>
  </si>
  <si>
    <t>UDP0380-5</t>
  </si>
  <si>
    <t>TCCGATAGAG</t>
  </si>
  <si>
    <t>UDP0381-5</t>
  </si>
  <si>
    <t>CTCAAGGCCG</t>
  </si>
  <si>
    <t>UDP0382-5</t>
  </si>
  <si>
    <t>CAAGTTCATA</t>
  </si>
  <si>
    <t>UDP0383-5</t>
  </si>
  <si>
    <t>AATCCTTAGG</t>
  </si>
  <si>
    <t>UDP0384-5</t>
  </si>
  <si>
    <t>GGTGGAATAC</t>
  </si>
  <si>
    <t>UDP0289V2-7</t>
  </si>
  <si>
    <t>AGATAGTAGC</t>
  </si>
  <si>
    <t>UDP0290V2-7</t>
  </si>
  <si>
    <t>ATTAGAAGAC</t>
  </si>
  <si>
    <t>UDP0291V2-7</t>
  </si>
  <si>
    <t>GCTCGCACAT</t>
  </si>
  <si>
    <t>UDP0289V2-5</t>
  </si>
  <si>
    <t>GGCACGCCAT</t>
  </si>
  <si>
    <t>UDP0290V2-5</t>
  </si>
  <si>
    <t>GCAGGCTGGA</t>
  </si>
  <si>
    <t>UDP0291V2-5</t>
  </si>
  <si>
    <t>ATGGCTTAAT</t>
  </si>
  <si>
    <t>UDP0301V2-7</t>
  </si>
  <si>
    <t>TAGTGGCTTG</t>
  </si>
  <si>
    <t>UDP0301V2-5</t>
  </si>
  <si>
    <t>AGTTACTTGG</t>
  </si>
  <si>
    <t>UDP0252V2-5</t>
  </si>
  <si>
    <t>ATGAATCAAG</t>
  </si>
  <si>
    <t>UDP0252V2-7</t>
  </si>
  <si>
    <t>CCAGATTCGG</t>
  </si>
  <si>
    <t>UDP0258V2-7</t>
  </si>
  <si>
    <t>CCATGGTATA</t>
  </si>
  <si>
    <t>UDP0258V2-5</t>
  </si>
  <si>
    <t>TCTCGCGGAG</t>
  </si>
  <si>
    <t>IndexKits</t>
  </si>
  <si>
    <t>IEM_Assay</t>
  </si>
  <si>
    <t>IEM_IndexAdapters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</si>
</sst>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DDDDDD"/>
      </left>
      <right/>
      <top style="medium">
        <color indexed="64"/>
      </top>
      <bottom/>
      <diagonal/>
    </border>
    <border>
      <left style="medium">
        <color rgb="FFDDDDDD"/>
      </left>
      <right style="medium">
        <color rgb="FFBEBFC1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2" fontId="0" fillId="5" borderId="7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0" fontId="0" fillId="0" borderId="1" xfId="0" applyNumberFormat="1" applyBorder="1"/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" fillId="2" borderId="8" xfId="0" applyFont="1" applyFill="1" applyBorder="1"/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horizontal="center"/>
    </xf>
    <xf numFmtId="0" fontId="0" fillId="7" borderId="7" xfId="0" applyFill="1" applyBorder="1"/>
    <xf numFmtId="0" fontId="0" fillId="0" borderId="7" xfId="0" applyFill="1" applyBorder="1" applyAlignment="1"/>
    <xf numFmtId="0" fontId="4" fillId="3" borderId="6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7" xfId="0" applyBorder="1"/>
    <xf numFmtId="0" fontId="0" fillId="7" borderId="17" xfId="0" applyFill="1" applyBorder="1"/>
    <xf numFmtId="0" fontId="7" fillId="0" borderId="0" xfId="0" applyFont="1"/>
    <xf numFmtId="0" fontId="7" fillId="10" borderId="8" xfId="0" applyFont="1" applyFill="1" applyBorder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Fill="1" applyBorder="1"/>
    <xf numFmtId="0" fontId="1" fillId="0" borderId="0" xfId="0" applyFont="1" applyBorder="1" applyAlignment="1">
      <alignment horizontal="center"/>
    </xf>
    <xf numFmtId="0" fontId="9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8" fillId="11" borderId="0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wrapText="1"/>
    </xf>
    <xf numFmtId="14" fontId="0" fillId="0" borderId="0" xfId="0" applyNumberFormat="1" applyFill="1"/>
    <xf numFmtId="0" fontId="6" fillId="0" borderId="0" xfId="0" applyFont="1" applyFill="1"/>
    <xf numFmtId="14" fontId="5" fillId="0" borderId="0" xfId="0" applyNumberFormat="1" applyFont="1" applyFill="1"/>
    <xf numFmtId="0" fontId="0" fillId="7" borderId="1" xfId="0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left" vertical="top" wrapText="1"/>
    </xf>
    <xf numFmtId="0" fontId="8" fillId="9" borderId="6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horizontal="center" vertical="top" wrapText="1"/>
    </xf>
    <xf numFmtId="0" fontId="0" fillId="9" borderId="6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9" borderId="7" xfId="0" applyFont="1" applyFill="1" applyBorder="1" applyAlignment="1">
      <alignment horizontal="center"/>
    </xf>
    <xf numFmtId="0" fontId="8" fillId="9" borderId="28" xfId="0" applyFont="1" applyFill="1" applyBorder="1" applyAlignment="1">
      <alignment horizontal="center" vertical="top" wrapText="1"/>
    </xf>
    <xf numFmtId="10" fontId="8" fillId="7" borderId="29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right"/>
    </xf>
    <xf numFmtId="0" fontId="10" fillId="0" borderId="19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0" xfId="0" applyFont="1" applyFill="1"/>
    <xf numFmtId="14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top" wrapText="1"/>
    </xf>
    <xf numFmtId="1" fontId="6" fillId="7" borderId="1" xfId="0" applyNumberFormat="1" applyFont="1" applyFill="1" applyBorder="1" applyAlignment="1">
      <alignment horizontal="center" vertical="top" wrapText="1"/>
    </xf>
    <xf numFmtId="0" fontId="8" fillId="9" borderId="35" xfId="0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 wrapText="1"/>
    </xf>
    <xf numFmtId="1" fontId="10" fillId="7" borderId="2" xfId="0" applyNumberFormat="1" applyFont="1" applyFill="1" applyBorder="1" applyAlignment="1">
      <alignment horizontal="center" vertical="top" wrapText="1"/>
    </xf>
    <xf numFmtId="2" fontId="10" fillId="7" borderId="1" xfId="0" applyNumberFormat="1" applyFont="1" applyFill="1" applyBorder="1" applyAlignment="1">
      <alignment horizontal="center" vertical="top" wrapText="1"/>
    </xf>
    <xf numFmtId="2" fontId="0" fillId="7" borderId="7" xfId="0" applyNumberFormat="1" applyFill="1" applyBorder="1" applyAlignment="1">
      <alignment horizontal="center"/>
    </xf>
    <xf numFmtId="2" fontId="10" fillId="7" borderId="2" xfId="0" applyNumberFormat="1" applyFont="1" applyFill="1" applyBorder="1" applyAlignment="1">
      <alignment horizontal="center" vertical="top" wrapText="1"/>
    </xf>
    <xf numFmtId="2" fontId="0" fillId="7" borderId="13" xfId="0" applyNumberFormat="1" applyFill="1" applyBorder="1" applyAlignment="1">
      <alignment horizontal="center"/>
    </xf>
    <xf numFmtId="0" fontId="10" fillId="0" borderId="38" xfId="0" applyFont="1" applyFill="1" applyBorder="1" applyAlignment="1">
      <alignment horizontal="left" vertical="center" wrapText="1"/>
    </xf>
    <xf numFmtId="2" fontId="0" fillId="7" borderId="5" xfId="0" applyNumberForma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left" vertical="center"/>
    </xf>
    <xf numFmtId="0" fontId="10" fillId="0" borderId="38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1" fontId="10" fillId="7" borderId="3" xfId="0" applyNumberFormat="1" applyFont="1" applyFill="1" applyBorder="1" applyAlignment="1">
      <alignment horizontal="center" vertical="center"/>
    </xf>
    <xf numFmtId="2" fontId="10" fillId="7" borderId="3" xfId="0" applyNumberFormat="1" applyFont="1" applyFill="1" applyBorder="1" applyAlignment="1">
      <alignment horizontal="center" vertical="center"/>
    </xf>
    <xf numFmtId="10" fontId="0" fillId="7" borderId="1" xfId="0" applyNumberFormat="1" applyFill="1" applyBorder="1"/>
    <xf numFmtId="0" fontId="0" fillId="0" borderId="7" xfId="0" applyBorder="1"/>
    <xf numFmtId="0" fontId="1" fillId="3" borderId="46" xfId="0" applyFont="1" applyFill="1" applyBorder="1" applyAlignment="1">
      <alignment horizontal="right"/>
    </xf>
    <xf numFmtId="0" fontId="0" fillId="0" borderId="47" xfId="0" applyBorder="1"/>
    <xf numFmtId="0" fontId="1" fillId="3" borderId="48" xfId="0" applyFont="1" applyFill="1" applyBorder="1" applyAlignment="1">
      <alignment horizontal="right"/>
    </xf>
    <xf numFmtId="0" fontId="0" fillId="7" borderId="49" xfId="0" applyFill="1" applyBorder="1"/>
    <xf numFmtId="0" fontId="1" fillId="0" borderId="0" xfId="0" applyFont="1" applyBorder="1" applyAlignment="1">
      <alignment vertical="top"/>
    </xf>
    <xf numFmtId="0" fontId="0" fillId="0" borderId="7" xfId="0" applyBorder="1" applyAlignment="1">
      <alignment horizontal="center"/>
    </xf>
    <xf numFmtId="0" fontId="8" fillId="3" borderId="6" xfId="0" applyFont="1" applyFill="1" applyBorder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12" borderId="0" xfId="0" applyFill="1"/>
    <xf numFmtId="0" fontId="8" fillId="9" borderId="46" xfId="0" applyFont="1" applyFill="1" applyBorder="1" applyAlignment="1">
      <alignment horizontal="center" vertical="center" wrapText="1"/>
    </xf>
    <xf numFmtId="0" fontId="8" fillId="9" borderId="51" xfId="0" applyFont="1" applyFill="1" applyBorder="1" applyAlignment="1">
      <alignment horizontal="center" vertical="center" wrapText="1"/>
    </xf>
    <xf numFmtId="0" fontId="8" fillId="9" borderId="47" xfId="0" applyFont="1" applyFill="1" applyBorder="1" applyAlignment="1">
      <alignment horizontal="center" vertical="center" wrapText="1"/>
    </xf>
    <xf numFmtId="0" fontId="8" fillId="9" borderId="46" xfId="0" applyFont="1" applyFill="1" applyBorder="1" applyAlignment="1">
      <alignment horizontal="center" vertical="center"/>
    </xf>
    <xf numFmtId="0" fontId="8" fillId="9" borderId="51" xfId="0" applyFont="1" applyFill="1" applyBorder="1" applyAlignment="1">
      <alignment horizontal="center" vertical="top" wrapText="1"/>
    </xf>
    <xf numFmtId="0" fontId="8" fillId="9" borderId="47" xfId="0" applyFont="1" applyFill="1" applyBorder="1" applyAlignment="1">
      <alignment horizontal="center" vertical="top" wrapText="1"/>
    </xf>
    <xf numFmtId="0" fontId="8" fillId="9" borderId="50" xfId="0" applyFont="1" applyFill="1" applyBorder="1" applyAlignment="1">
      <alignment horizontal="left" vertical="top" wrapText="1"/>
    </xf>
    <xf numFmtId="0" fontId="0" fillId="0" borderId="36" xfId="0" applyBorder="1"/>
    <xf numFmtId="0" fontId="1" fillId="12" borderId="0" xfId="0" applyFont="1" applyFill="1"/>
    <xf numFmtId="0" fontId="1" fillId="3" borderId="1" xfId="0" applyFont="1" applyFill="1" applyBorder="1"/>
    <xf numFmtId="0" fontId="0" fillId="3" borderId="1" xfId="0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8" borderId="15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8" borderId="29" xfId="0" applyFont="1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5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4" fillId="15" borderId="4" xfId="0" applyFont="1" applyFill="1" applyBorder="1" applyAlignment="1">
      <alignment horizontal="center"/>
    </xf>
    <xf numFmtId="0" fontId="14" fillId="15" borderId="5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1" fillId="8" borderId="42" xfId="0" applyFont="1" applyFill="1" applyBorder="1" applyAlignment="1">
      <alignment horizontal="center"/>
    </xf>
    <xf numFmtId="0" fontId="1" fillId="8" borderId="43" xfId="0" applyFont="1" applyFill="1" applyBorder="1" applyAlignment="1">
      <alignment horizontal="center"/>
    </xf>
    <xf numFmtId="0" fontId="1" fillId="8" borderId="44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8" fillId="7" borderId="14" xfId="0" applyFont="1" applyFill="1" applyBorder="1" applyAlignment="1">
      <alignment horizontal="center" vertical="top" wrapText="1"/>
    </xf>
    <xf numFmtId="0" fontId="8" fillId="7" borderId="13" xfId="0" applyFont="1" applyFill="1" applyBorder="1" applyAlignment="1">
      <alignment horizontal="center" vertical="top" wrapText="1"/>
    </xf>
    <xf numFmtId="0" fontId="1" fillId="9" borderId="4" xfId="0" applyFont="1" applyFill="1" applyBorder="1" applyAlignment="1">
      <alignment horizontal="center" wrapText="1"/>
    </xf>
    <xf numFmtId="0" fontId="1" fillId="9" borderId="5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0" fontId="13" fillId="8" borderId="32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wrapText="1"/>
    </xf>
    <xf numFmtId="10" fontId="0" fillId="7" borderId="25" xfId="0" applyNumberFormat="1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3" fillId="13" borderId="32" xfId="0" applyFont="1" applyFill="1" applyBorder="1" applyAlignment="1">
      <alignment horizontal="center" vertical="center" wrapText="1"/>
    </xf>
    <xf numFmtId="0" fontId="13" fillId="13" borderId="3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40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41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13" borderId="9" xfId="0" applyFont="1" applyFill="1" applyBorder="1" applyAlignment="1">
      <alignment horizontal="center" wrapText="1"/>
    </xf>
    <xf numFmtId="0" fontId="1" fillId="13" borderId="40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3" borderId="11" xfId="0" applyFont="1" applyFill="1" applyBorder="1" applyAlignment="1">
      <alignment horizontal="center" wrapText="1"/>
    </xf>
    <xf numFmtId="0" fontId="1" fillId="13" borderId="41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1" fillId="1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4175760</xdr:colOff>
          <xdr:row>59</xdr:row>
          <xdr:rowOff>182880</xdr:rowOff>
        </xdr:from>
        <xdr:to>
          <xdr:col>3</xdr:col>
          <xdr:colOff>784860</xdr:colOff>
          <xdr:row>61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289560</xdr:colOff>
          <xdr:row>46</xdr:row>
          <xdr:rowOff>160020</xdr:rowOff>
        </xdr:from>
        <xdr:to>
          <xdr:col>3</xdr:col>
          <xdr:colOff>1074420</xdr:colOff>
          <xdr:row>48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NL35.W1%20Illumina%20DNA%20Prep%20Workbook_v12_DRAFT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NL35.W1%20Illumina%20DNA%20Prep%20Workbook_v14_draft2v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dic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ih9\AppData\Local\Microsoft\Windows\INetCache\Content.Outlook\BMFFQ7J4\PNL35.W1%20PN%20Illumina%20Nextera%20DNA%20Flex%20Workbook_v15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ep"/>
      <sheetName val="IEM_SampleSheet"/>
      <sheetName val="LRM_SampleSheet"/>
      <sheetName val="iSeq_SampleSheet"/>
      <sheetName val="Indices"/>
      <sheetName val="Metrics"/>
    </sheetNames>
    <sheetDataSet>
      <sheetData sheetId="0"/>
      <sheetData sheetId="1"/>
      <sheetData sheetId="2"/>
      <sheetData sheetId="3"/>
      <sheetData sheetId="4">
        <row r="8">
          <cell r="A8" t="str">
            <v>CD</v>
          </cell>
        </row>
        <row r="9">
          <cell r="A9" t="str">
            <v>UD_Set A</v>
          </cell>
        </row>
        <row r="10">
          <cell r="A10" t="str">
            <v>UD_Set B</v>
          </cell>
        </row>
        <row r="11">
          <cell r="A11" t="str">
            <v>UD_Set C</v>
          </cell>
        </row>
        <row r="12">
          <cell r="A12" t="str">
            <v>UD_Set D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ep"/>
      <sheetName val="IEM_SampleSheet"/>
      <sheetName val="LRM_SampleSheet"/>
      <sheetName val="LRM3_SampleSheet"/>
      <sheetName val="MiniSeq_SampleSheet"/>
      <sheetName val="iSeq_SampleSheet"/>
      <sheetName val="Metrics"/>
      <sheetName val="Indices"/>
    </sheetNames>
    <sheetDataSet>
      <sheetData sheetId="0">
        <row r="132">
          <cell r="D132">
            <v>0</v>
          </cell>
        </row>
        <row r="133">
          <cell r="D133" t="e">
            <v>#DIV/0!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ep"/>
      <sheetName val="SampleSheet"/>
      <sheetName val="LRM_SampleSheet"/>
      <sheetName val="Indices"/>
      <sheetName val="Metric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zoomScaleNormal="100" workbookViewId="0">
      <selection activeCell="C18" sqref="C18"/>
    </sheetView>
  </sheetViews>
  <sheetFormatPr defaultRowHeight="14.4" x14ac:dyDescent="0.3"/>
  <cols>
    <col min="2" max="2" width="30" customWidth="1"/>
    <col min="3" max="3" width="48" customWidth="1"/>
    <col min="4" max="4" width="22" customWidth="1"/>
    <col min="5" max="7" width="12.5546875" customWidth="1"/>
    <col min="8" max="8" width="11.6640625" customWidth="1"/>
    <col min="9" max="9" width="20.6640625" customWidth="1"/>
    <col min="10" max="10" width="17.33203125" customWidth="1"/>
    <col min="11" max="12" width="19.6640625" customWidth="1"/>
    <col min="13" max="13" width="12.5546875" customWidth="1"/>
    <col min="14" max="14" width="18.44140625" customWidth="1"/>
  </cols>
  <sheetData>
    <row r="1" spans="1:14" x14ac:dyDescent="0.3">
      <c r="B1" s="137" t="s">
        <v>168</v>
      </c>
      <c r="C1" s="138"/>
    </row>
    <row r="2" spans="1:14" x14ac:dyDescent="0.3">
      <c r="B2" s="3" t="s">
        <v>0</v>
      </c>
      <c r="C2" s="5"/>
      <c r="E2" s="41"/>
      <c r="F2" s="41"/>
      <c r="I2" s="89" t="s">
        <v>1</v>
      </c>
    </row>
    <row r="3" spans="1:14" x14ac:dyDescent="0.3">
      <c r="B3" s="3" t="s">
        <v>2</v>
      </c>
      <c r="C3" s="5"/>
      <c r="D3" s="41"/>
      <c r="E3" s="41"/>
      <c r="F3" s="41"/>
      <c r="I3" s="48" t="s">
        <v>3</v>
      </c>
    </row>
    <row r="4" spans="1:14" x14ac:dyDescent="0.3">
      <c r="B4" s="3" t="s">
        <v>4</v>
      </c>
      <c r="C4" s="4"/>
      <c r="E4" s="41"/>
      <c r="F4" s="41"/>
      <c r="I4" s="49" t="s">
        <v>5</v>
      </c>
    </row>
    <row r="5" spans="1:14" x14ac:dyDescent="0.3">
      <c r="B5" s="3" t="s">
        <v>6</v>
      </c>
      <c r="C5" s="4"/>
      <c r="E5" s="41"/>
      <c r="F5" s="41"/>
      <c r="I5" s="51" t="s">
        <v>7</v>
      </c>
    </row>
    <row r="6" spans="1:14" x14ac:dyDescent="0.3">
      <c r="B6" s="3" t="s">
        <v>8</v>
      </c>
      <c r="C6" s="5"/>
      <c r="K6" s="50"/>
      <c r="L6" s="50"/>
    </row>
    <row r="7" spans="1:14" x14ac:dyDescent="0.3">
      <c r="B7" s="3" t="s">
        <v>9</v>
      </c>
      <c r="C7" s="4"/>
    </row>
    <row r="8" spans="1:14" x14ac:dyDescent="0.3">
      <c r="F8" s="146" t="s">
        <v>10</v>
      </c>
      <c r="G8" s="147"/>
      <c r="H8" s="33"/>
      <c r="M8" s="46" t="s">
        <v>10</v>
      </c>
    </row>
    <row r="9" spans="1:14" ht="46.5" customHeight="1" thickBot="1" x14ac:dyDescent="0.35">
      <c r="A9" s="6" t="s">
        <v>11</v>
      </c>
      <c r="B9" s="7" t="s">
        <v>12</v>
      </c>
      <c r="C9" s="8" t="s">
        <v>13</v>
      </c>
      <c r="D9" s="8" t="s">
        <v>14</v>
      </c>
      <c r="E9" s="8" t="s">
        <v>15</v>
      </c>
      <c r="F9" s="9" t="s">
        <v>16</v>
      </c>
      <c r="G9" s="10" t="s">
        <v>17</v>
      </c>
      <c r="H9" s="34" t="s">
        <v>18</v>
      </c>
      <c r="I9" s="7" t="s">
        <v>19</v>
      </c>
      <c r="J9" s="7" t="s">
        <v>20</v>
      </c>
      <c r="K9" s="7" t="s">
        <v>175</v>
      </c>
      <c r="L9" s="7" t="s">
        <v>174</v>
      </c>
      <c r="M9" s="9" t="s">
        <v>21</v>
      </c>
      <c r="N9" s="7" t="s">
        <v>22</v>
      </c>
    </row>
    <row r="10" spans="1:14" x14ac:dyDescent="0.3">
      <c r="A10" s="20" t="s">
        <v>23</v>
      </c>
      <c r="B10" s="133"/>
      <c r="C10" s="21"/>
      <c r="D10" s="21"/>
      <c r="E10" s="22"/>
      <c r="F10" s="23"/>
      <c r="G10" s="23"/>
      <c r="H10" s="38"/>
      <c r="I10" s="35">
        <f>(30-H10)</f>
        <v>30</v>
      </c>
      <c r="J10" s="24">
        <f>F10*H10</f>
        <v>0</v>
      </c>
      <c r="K10" s="22"/>
      <c r="L10" s="22"/>
      <c r="M10" s="23"/>
      <c r="N10" s="22"/>
    </row>
    <row r="11" spans="1:14" x14ac:dyDescent="0.3">
      <c r="A11" s="25" t="s">
        <v>24</v>
      </c>
      <c r="B11" s="4"/>
      <c r="C11" s="4"/>
      <c r="D11" s="4"/>
      <c r="E11" s="17"/>
      <c r="F11" s="47"/>
      <c r="G11" s="47"/>
      <c r="H11" s="39"/>
      <c r="I11" s="36">
        <f t="shared" ref="I11:I33" si="0">(30-H11)</f>
        <v>30</v>
      </c>
      <c r="J11" s="11">
        <f t="shared" ref="J11:J33" si="1">F11*H11</f>
        <v>0</v>
      </c>
      <c r="K11" s="17"/>
      <c r="L11" s="17"/>
      <c r="M11" s="47"/>
      <c r="N11" s="17"/>
    </row>
    <row r="12" spans="1:14" x14ac:dyDescent="0.3">
      <c r="A12" s="25" t="s">
        <v>25</v>
      </c>
      <c r="B12" s="4"/>
      <c r="C12" s="4"/>
      <c r="D12" s="4"/>
      <c r="E12" s="17"/>
      <c r="F12" s="47"/>
      <c r="G12" s="47"/>
      <c r="H12" s="39"/>
      <c r="I12" s="36">
        <f t="shared" si="0"/>
        <v>30</v>
      </c>
      <c r="J12" s="11">
        <f t="shared" si="1"/>
        <v>0</v>
      </c>
      <c r="K12" s="17"/>
      <c r="L12" s="17"/>
      <c r="M12" s="47"/>
      <c r="N12" s="17"/>
    </row>
    <row r="13" spans="1:14" ht="15" thickBot="1" x14ac:dyDescent="0.35">
      <c r="A13" s="26" t="s">
        <v>26</v>
      </c>
      <c r="B13" s="27"/>
      <c r="C13" s="27"/>
      <c r="D13" s="27"/>
      <c r="E13" s="28"/>
      <c r="F13" s="29"/>
      <c r="G13" s="29"/>
      <c r="H13" s="40"/>
      <c r="I13" s="37">
        <f t="shared" si="0"/>
        <v>30</v>
      </c>
      <c r="J13" s="30">
        <f t="shared" si="1"/>
        <v>0</v>
      </c>
      <c r="K13" s="28"/>
      <c r="L13" s="28"/>
      <c r="M13" s="29"/>
      <c r="N13" s="28"/>
    </row>
    <row r="14" spans="1:14" x14ac:dyDescent="0.3">
      <c r="A14" s="20" t="s">
        <v>27</v>
      </c>
      <c r="B14" s="21"/>
      <c r="C14" s="21"/>
      <c r="D14" s="21"/>
      <c r="E14" s="22"/>
      <c r="F14" s="23"/>
      <c r="G14" s="23"/>
      <c r="H14" s="38"/>
      <c r="I14" s="35">
        <f t="shared" si="0"/>
        <v>30</v>
      </c>
      <c r="J14" s="24">
        <f t="shared" si="1"/>
        <v>0</v>
      </c>
      <c r="K14" s="22"/>
      <c r="L14" s="22"/>
      <c r="M14" s="23"/>
      <c r="N14" s="22"/>
    </row>
    <row r="15" spans="1:14" x14ac:dyDescent="0.3">
      <c r="A15" s="25" t="s">
        <v>28</v>
      </c>
      <c r="B15" s="4"/>
      <c r="C15" s="4"/>
      <c r="D15" s="4"/>
      <c r="E15" s="17"/>
      <c r="F15" s="47"/>
      <c r="G15" s="47"/>
      <c r="H15" s="39"/>
      <c r="I15" s="36">
        <f t="shared" si="0"/>
        <v>30</v>
      </c>
      <c r="J15" s="11">
        <f t="shared" si="1"/>
        <v>0</v>
      </c>
      <c r="K15" s="17"/>
      <c r="L15" s="17"/>
      <c r="M15" s="47"/>
      <c r="N15" s="17"/>
    </row>
    <row r="16" spans="1:14" x14ac:dyDescent="0.3">
      <c r="A16" s="25" t="s">
        <v>29</v>
      </c>
      <c r="B16" s="4"/>
      <c r="C16" s="4"/>
      <c r="D16" s="4"/>
      <c r="E16" s="17"/>
      <c r="F16" s="47"/>
      <c r="G16" s="47"/>
      <c r="H16" s="39"/>
      <c r="I16" s="36">
        <f t="shared" si="0"/>
        <v>30</v>
      </c>
      <c r="J16" s="11">
        <f t="shared" si="1"/>
        <v>0</v>
      </c>
      <c r="K16" s="17"/>
      <c r="L16" s="17"/>
      <c r="M16" s="47"/>
      <c r="N16" s="17"/>
    </row>
    <row r="17" spans="1:14" ht="15" thickBot="1" x14ac:dyDescent="0.35">
      <c r="A17" s="26" t="s">
        <v>30</v>
      </c>
      <c r="B17" s="27"/>
      <c r="C17" s="27"/>
      <c r="D17" s="27"/>
      <c r="E17" s="28"/>
      <c r="F17" s="29"/>
      <c r="G17" s="29"/>
      <c r="H17" s="40"/>
      <c r="I17" s="37">
        <f t="shared" si="0"/>
        <v>30</v>
      </c>
      <c r="J17" s="30">
        <f t="shared" si="1"/>
        <v>0</v>
      </c>
      <c r="K17" s="28"/>
      <c r="L17" s="28"/>
      <c r="M17" s="29"/>
      <c r="N17" s="28"/>
    </row>
    <row r="18" spans="1:14" x14ac:dyDescent="0.3">
      <c r="A18" s="20" t="s">
        <v>31</v>
      </c>
      <c r="B18" s="21"/>
      <c r="C18" s="21"/>
      <c r="D18" s="21"/>
      <c r="E18" s="22"/>
      <c r="F18" s="23"/>
      <c r="G18" s="23"/>
      <c r="H18" s="38"/>
      <c r="I18" s="35">
        <f t="shared" si="0"/>
        <v>30</v>
      </c>
      <c r="J18" s="24">
        <f t="shared" si="1"/>
        <v>0</v>
      </c>
      <c r="K18" s="22"/>
      <c r="L18" s="22"/>
      <c r="M18" s="23"/>
      <c r="N18" s="22"/>
    </row>
    <row r="19" spans="1:14" x14ac:dyDescent="0.3">
      <c r="A19" s="25" t="s">
        <v>32</v>
      </c>
      <c r="B19" s="4"/>
      <c r="C19" s="4"/>
      <c r="D19" s="4"/>
      <c r="E19" s="17"/>
      <c r="F19" s="47"/>
      <c r="G19" s="47"/>
      <c r="H19" s="39"/>
      <c r="I19" s="36">
        <f t="shared" si="0"/>
        <v>30</v>
      </c>
      <c r="J19" s="11">
        <f t="shared" si="1"/>
        <v>0</v>
      </c>
      <c r="K19" s="17"/>
      <c r="L19" s="17"/>
      <c r="M19" s="47"/>
      <c r="N19" s="17"/>
    </row>
    <row r="20" spans="1:14" x14ac:dyDescent="0.3">
      <c r="A20" s="25" t="s">
        <v>33</v>
      </c>
      <c r="B20" s="4"/>
      <c r="C20" s="4"/>
      <c r="D20" s="4"/>
      <c r="E20" s="17"/>
      <c r="F20" s="47"/>
      <c r="G20" s="47"/>
      <c r="H20" s="39"/>
      <c r="I20" s="36">
        <f t="shared" si="0"/>
        <v>30</v>
      </c>
      <c r="J20" s="11">
        <f t="shared" si="1"/>
        <v>0</v>
      </c>
      <c r="K20" s="17"/>
      <c r="L20" s="17"/>
      <c r="M20" s="47"/>
      <c r="N20" s="17"/>
    </row>
    <row r="21" spans="1:14" ht="15" thickBot="1" x14ac:dyDescent="0.35">
      <c r="A21" s="26" t="s">
        <v>34</v>
      </c>
      <c r="B21" s="27"/>
      <c r="C21" s="27"/>
      <c r="D21" s="27"/>
      <c r="E21" s="28"/>
      <c r="F21" s="29"/>
      <c r="G21" s="29"/>
      <c r="H21" s="40"/>
      <c r="I21" s="37">
        <f t="shared" si="0"/>
        <v>30</v>
      </c>
      <c r="J21" s="30">
        <f t="shared" si="1"/>
        <v>0</v>
      </c>
      <c r="K21" s="28"/>
      <c r="L21" s="28"/>
      <c r="M21" s="29"/>
      <c r="N21" s="28"/>
    </row>
    <row r="22" spans="1:14" x14ac:dyDescent="0.3">
      <c r="A22" s="20" t="s">
        <v>35</v>
      </c>
      <c r="B22" s="21"/>
      <c r="C22" s="21"/>
      <c r="D22" s="21"/>
      <c r="E22" s="22"/>
      <c r="F22" s="23"/>
      <c r="G22" s="23"/>
      <c r="H22" s="38"/>
      <c r="I22" s="35">
        <f t="shared" si="0"/>
        <v>30</v>
      </c>
      <c r="J22" s="24">
        <f t="shared" si="1"/>
        <v>0</v>
      </c>
      <c r="K22" s="22"/>
      <c r="L22" s="22"/>
      <c r="M22" s="23"/>
      <c r="N22" s="22"/>
    </row>
    <row r="23" spans="1:14" x14ac:dyDescent="0.3">
      <c r="A23" s="25" t="s">
        <v>36</v>
      </c>
      <c r="B23" s="4"/>
      <c r="C23" s="4"/>
      <c r="D23" s="4"/>
      <c r="E23" s="17"/>
      <c r="F23" s="47"/>
      <c r="G23" s="47"/>
      <c r="H23" s="39"/>
      <c r="I23" s="36">
        <f t="shared" si="0"/>
        <v>30</v>
      </c>
      <c r="J23" s="11">
        <f t="shared" si="1"/>
        <v>0</v>
      </c>
      <c r="K23" s="17"/>
      <c r="L23" s="17"/>
      <c r="M23" s="47"/>
      <c r="N23" s="17"/>
    </row>
    <row r="24" spans="1:14" x14ac:dyDescent="0.3">
      <c r="A24" s="25" t="s">
        <v>37</v>
      </c>
      <c r="B24" s="4"/>
      <c r="C24" s="4"/>
      <c r="D24" s="4"/>
      <c r="E24" s="17"/>
      <c r="F24" s="47"/>
      <c r="G24" s="47"/>
      <c r="H24" s="39"/>
      <c r="I24" s="36">
        <f t="shared" si="0"/>
        <v>30</v>
      </c>
      <c r="J24" s="11">
        <f t="shared" si="1"/>
        <v>0</v>
      </c>
      <c r="K24" s="17"/>
      <c r="L24" s="17"/>
      <c r="M24" s="47"/>
      <c r="N24" s="17"/>
    </row>
    <row r="25" spans="1:14" ht="15" thickBot="1" x14ac:dyDescent="0.35">
      <c r="A25" s="26" t="s">
        <v>38</v>
      </c>
      <c r="B25" s="27"/>
      <c r="C25" s="27"/>
      <c r="D25" s="27"/>
      <c r="E25" s="28"/>
      <c r="F25" s="29"/>
      <c r="G25" s="29"/>
      <c r="H25" s="40"/>
      <c r="I25" s="37">
        <f t="shared" si="0"/>
        <v>30</v>
      </c>
      <c r="J25" s="30">
        <f t="shared" si="1"/>
        <v>0</v>
      </c>
      <c r="K25" s="28"/>
      <c r="L25" s="28"/>
      <c r="M25" s="29"/>
      <c r="N25" s="28"/>
    </row>
    <row r="26" spans="1:14" x14ac:dyDescent="0.3">
      <c r="A26" s="20" t="s">
        <v>39</v>
      </c>
      <c r="B26" s="21"/>
      <c r="C26" s="21"/>
      <c r="D26" s="21"/>
      <c r="E26" s="22"/>
      <c r="F26" s="23"/>
      <c r="G26" s="23"/>
      <c r="H26" s="38"/>
      <c r="I26" s="35">
        <f t="shared" si="0"/>
        <v>30</v>
      </c>
      <c r="J26" s="24">
        <f t="shared" si="1"/>
        <v>0</v>
      </c>
      <c r="K26" s="22"/>
      <c r="L26" s="22"/>
      <c r="M26" s="23"/>
      <c r="N26" s="22"/>
    </row>
    <row r="27" spans="1:14" x14ac:dyDescent="0.3">
      <c r="A27" s="25" t="s">
        <v>40</v>
      </c>
      <c r="B27" s="4"/>
      <c r="C27" s="4"/>
      <c r="D27" s="4"/>
      <c r="E27" s="17"/>
      <c r="F27" s="47"/>
      <c r="G27" s="47"/>
      <c r="H27" s="39"/>
      <c r="I27" s="36">
        <f t="shared" si="0"/>
        <v>30</v>
      </c>
      <c r="J27" s="11">
        <f t="shared" si="1"/>
        <v>0</v>
      </c>
      <c r="K27" s="17"/>
      <c r="L27" s="17"/>
      <c r="M27" s="47"/>
      <c r="N27" s="17"/>
    </row>
    <row r="28" spans="1:14" x14ac:dyDescent="0.3">
      <c r="A28" s="25" t="s">
        <v>41</v>
      </c>
      <c r="B28" s="4"/>
      <c r="C28" s="4"/>
      <c r="D28" s="4"/>
      <c r="E28" s="17"/>
      <c r="F28" s="47"/>
      <c r="G28" s="47"/>
      <c r="H28" s="39"/>
      <c r="I28" s="36">
        <f t="shared" si="0"/>
        <v>30</v>
      </c>
      <c r="J28" s="11">
        <f t="shared" si="1"/>
        <v>0</v>
      </c>
      <c r="K28" s="17"/>
      <c r="L28" s="17"/>
      <c r="M28" s="47"/>
      <c r="N28" s="17"/>
    </row>
    <row r="29" spans="1:14" ht="15" thickBot="1" x14ac:dyDescent="0.35">
      <c r="A29" s="26" t="s">
        <v>42</v>
      </c>
      <c r="B29" s="27"/>
      <c r="C29" s="27"/>
      <c r="D29" s="27"/>
      <c r="E29" s="28"/>
      <c r="F29" s="29"/>
      <c r="G29" s="29"/>
      <c r="H29" s="40"/>
      <c r="I29" s="37">
        <f t="shared" si="0"/>
        <v>30</v>
      </c>
      <c r="J29" s="30">
        <f t="shared" si="1"/>
        <v>0</v>
      </c>
      <c r="K29" s="28"/>
      <c r="L29" s="28"/>
      <c r="M29" s="29"/>
      <c r="N29" s="28"/>
    </row>
    <row r="30" spans="1:14" x14ac:dyDescent="0.3">
      <c r="A30" s="20" t="s">
        <v>43</v>
      </c>
      <c r="B30" s="21"/>
      <c r="C30" s="21"/>
      <c r="D30" s="21"/>
      <c r="E30" s="22"/>
      <c r="F30" s="23"/>
      <c r="G30" s="23"/>
      <c r="H30" s="38"/>
      <c r="I30" s="35">
        <f t="shared" si="0"/>
        <v>30</v>
      </c>
      <c r="J30" s="24">
        <f t="shared" si="1"/>
        <v>0</v>
      </c>
      <c r="K30" s="22"/>
      <c r="L30" s="22"/>
      <c r="M30" s="23"/>
      <c r="N30" s="22"/>
    </row>
    <row r="31" spans="1:14" x14ac:dyDescent="0.3">
      <c r="A31" s="25" t="s">
        <v>44</v>
      </c>
      <c r="B31" s="4"/>
      <c r="C31" s="4"/>
      <c r="D31" s="4"/>
      <c r="E31" s="17"/>
      <c r="F31" s="47"/>
      <c r="G31" s="47"/>
      <c r="H31" s="39"/>
      <c r="I31" s="36">
        <f t="shared" si="0"/>
        <v>30</v>
      </c>
      <c r="J31" s="11">
        <f t="shared" si="1"/>
        <v>0</v>
      </c>
      <c r="K31" s="17"/>
      <c r="L31" s="17"/>
      <c r="M31" s="47"/>
      <c r="N31" s="17"/>
    </row>
    <row r="32" spans="1:14" x14ac:dyDescent="0.3">
      <c r="A32" s="25" t="s">
        <v>45</v>
      </c>
      <c r="B32" s="4"/>
      <c r="C32" s="4"/>
      <c r="D32" s="4"/>
      <c r="E32" s="17"/>
      <c r="F32" s="47"/>
      <c r="G32" s="47"/>
      <c r="H32" s="39"/>
      <c r="I32" s="36">
        <f t="shared" si="0"/>
        <v>30</v>
      </c>
      <c r="J32" s="11">
        <f t="shared" si="1"/>
        <v>0</v>
      </c>
      <c r="K32" s="17"/>
      <c r="L32" s="17"/>
      <c r="M32" s="47"/>
      <c r="N32" s="17"/>
    </row>
    <row r="33" spans="1:14" ht="15" thickBot="1" x14ac:dyDescent="0.35">
      <c r="A33" s="26" t="s">
        <v>46</v>
      </c>
      <c r="B33" s="27"/>
      <c r="C33" s="27"/>
      <c r="D33" s="27"/>
      <c r="E33" s="28"/>
      <c r="F33" s="29"/>
      <c r="G33" s="29"/>
      <c r="H33" s="40"/>
      <c r="I33" s="37">
        <f t="shared" si="0"/>
        <v>30</v>
      </c>
      <c r="J33" s="30">
        <f t="shared" si="1"/>
        <v>0</v>
      </c>
      <c r="K33" s="28"/>
      <c r="L33" s="28"/>
      <c r="M33" s="29"/>
      <c r="N33" s="28"/>
    </row>
    <row r="34" spans="1:14" x14ac:dyDescent="0.3">
      <c r="A34" s="31"/>
      <c r="B34" s="2"/>
      <c r="C34" s="1"/>
      <c r="D34" s="1"/>
    </row>
    <row r="35" spans="1:14" x14ac:dyDescent="0.3">
      <c r="C35" s="3" t="s">
        <v>47</v>
      </c>
      <c r="D35" s="11">
        <f>SUM(E10:E33)</f>
        <v>0</v>
      </c>
    </row>
    <row r="36" spans="1:14" ht="15" thickBot="1" x14ac:dyDescent="0.35">
      <c r="A36" s="32" t="s">
        <v>187</v>
      </c>
    </row>
    <row r="37" spans="1:14" x14ac:dyDescent="0.3">
      <c r="A37" s="63">
        <v>44280</v>
      </c>
      <c r="C37" s="12" t="s">
        <v>48</v>
      </c>
      <c r="D37" s="13"/>
      <c r="H37" s="88" t="s">
        <v>49</v>
      </c>
      <c r="I37" s="88" t="s">
        <v>50</v>
      </c>
      <c r="J37" s="88" t="s">
        <v>51</v>
      </c>
    </row>
    <row r="38" spans="1:14" x14ac:dyDescent="0.3">
      <c r="B38" s="42"/>
      <c r="C38" s="14" t="s">
        <v>222</v>
      </c>
      <c r="D38" s="15">
        <f>PoolConcentration*1000/660</f>
        <v>0</v>
      </c>
      <c r="H38" s="16" t="s">
        <v>52</v>
      </c>
      <c r="I38" s="17"/>
      <c r="J38" s="18"/>
    </row>
    <row r="39" spans="1:14" x14ac:dyDescent="0.3">
      <c r="B39" s="41"/>
      <c r="C39" s="45" t="s">
        <v>219</v>
      </c>
      <c r="D39" s="15" t="e">
        <f>4*50/Molarity</f>
        <v>#DIV/0!</v>
      </c>
      <c r="H39" s="16" t="s">
        <v>53</v>
      </c>
      <c r="I39" s="17"/>
      <c r="J39" s="18"/>
    </row>
    <row r="40" spans="1:14" x14ac:dyDescent="0.3">
      <c r="C40" s="14" t="s">
        <v>220</v>
      </c>
      <c r="D40" s="15" t="e">
        <f>50-PoolDilution</f>
        <v>#DIV/0!</v>
      </c>
      <c r="H40" s="16" t="s">
        <v>54</v>
      </c>
      <c r="I40" s="17"/>
      <c r="J40" s="18"/>
    </row>
    <row r="41" spans="1:14" ht="15" thickBot="1" x14ac:dyDescent="0.35">
      <c r="C41" s="139" t="s">
        <v>55</v>
      </c>
      <c r="D41" s="140"/>
      <c r="H41" s="16" t="s">
        <v>56</v>
      </c>
      <c r="I41" s="17"/>
      <c r="J41" s="18"/>
    </row>
    <row r="42" spans="1:14" x14ac:dyDescent="0.3">
      <c r="C42" s="141" t="s">
        <v>57</v>
      </c>
      <c r="D42" s="142"/>
      <c r="H42" s="16" t="s">
        <v>58</v>
      </c>
      <c r="I42" s="17"/>
      <c r="J42" s="18"/>
    </row>
    <row r="43" spans="1:14" x14ac:dyDescent="0.3">
      <c r="C43" s="14" t="s">
        <v>59</v>
      </c>
      <c r="D43" s="44"/>
      <c r="H43" s="16" t="s">
        <v>60</v>
      </c>
      <c r="I43" s="17"/>
      <c r="J43" s="18"/>
    </row>
    <row r="44" spans="1:14" x14ac:dyDescent="0.3">
      <c r="C44" s="14" t="s">
        <v>61</v>
      </c>
      <c r="D44" s="43">
        <f>(1000*D43)/20</f>
        <v>0</v>
      </c>
      <c r="E44" s="41"/>
      <c r="H44" s="16" t="s">
        <v>62</v>
      </c>
      <c r="I44" s="17"/>
      <c r="J44" s="18"/>
    </row>
    <row r="45" spans="1:14" ht="15" thickBot="1" x14ac:dyDescent="0.35">
      <c r="C45" s="118" t="s">
        <v>63</v>
      </c>
      <c r="D45" s="119">
        <f>1000-D44</f>
        <v>1000</v>
      </c>
      <c r="E45" s="41"/>
      <c r="H45" s="16" t="s">
        <v>64</v>
      </c>
      <c r="I45" s="17"/>
      <c r="J45" s="18"/>
    </row>
    <row r="46" spans="1:14" ht="15" thickBot="1" x14ac:dyDescent="0.35">
      <c r="C46" s="116" t="s">
        <v>214</v>
      </c>
      <c r="D46" s="117"/>
      <c r="H46" s="16" t="s">
        <v>65</v>
      </c>
      <c r="I46" s="17"/>
      <c r="J46" s="18"/>
    </row>
    <row r="47" spans="1:14" ht="15" thickBot="1" x14ac:dyDescent="0.35">
      <c r="H47" s="16" t="s">
        <v>66</v>
      </c>
      <c r="I47" s="17"/>
      <c r="J47" s="18"/>
    </row>
    <row r="48" spans="1:14" x14ac:dyDescent="0.3">
      <c r="C48" s="148" t="s">
        <v>216</v>
      </c>
      <c r="D48" s="149"/>
      <c r="H48" s="16" t="s">
        <v>67</v>
      </c>
      <c r="I48" s="17"/>
      <c r="J48" s="18"/>
    </row>
    <row r="49" spans="3:10" x14ac:dyDescent="0.3">
      <c r="C49" s="14" t="s">
        <v>217</v>
      </c>
      <c r="D49" s="121"/>
      <c r="H49" s="16" t="s">
        <v>68</v>
      </c>
      <c r="I49" s="17"/>
      <c r="J49" s="18"/>
    </row>
    <row r="50" spans="3:10" x14ac:dyDescent="0.3">
      <c r="C50" s="122" t="s">
        <v>218</v>
      </c>
      <c r="D50" s="15">
        <f>(D49/(400*660))*10^6</f>
        <v>0</v>
      </c>
    </row>
    <row r="51" spans="3:10" x14ac:dyDescent="0.3">
      <c r="C51" s="14" t="s">
        <v>219</v>
      </c>
      <c r="D51" s="15" t="e">
        <f>4*50/D50</f>
        <v>#DIV/0!</v>
      </c>
      <c r="H51" s="145" t="s">
        <v>69</v>
      </c>
      <c r="I51" s="145"/>
      <c r="J51" s="4"/>
    </row>
    <row r="52" spans="3:10" x14ac:dyDescent="0.3">
      <c r="C52" s="14" t="s">
        <v>220</v>
      </c>
      <c r="D52" s="15" t="e">
        <f>50-D51</f>
        <v>#DIV/0!</v>
      </c>
      <c r="H52" s="145" t="s">
        <v>70</v>
      </c>
      <c r="I52" s="145"/>
      <c r="J52" s="4"/>
    </row>
    <row r="53" spans="3:10" ht="15" thickBot="1" x14ac:dyDescent="0.35">
      <c r="C53" s="150" t="s">
        <v>221</v>
      </c>
      <c r="D53" s="151"/>
    </row>
    <row r="54" spans="3:10" x14ac:dyDescent="0.3">
      <c r="C54" s="120"/>
      <c r="D54" s="120"/>
      <c r="H54" s="143" t="s">
        <v>193</v>
      </c>
      <c r="I54" s="144"/>
      <c r="J54" s="144"/>
    </row>
    <row r="55" spans="3:10" x14ac:dyDescent="0.3">
      <c r="C55" s="120"/>
      <c r="D55" s="120"/>
      <c r="H55" s="135" t="s">
        <v>71</v>
      </c>
      <c r="I55" s="136"/>
      <c r="J55" s="4"/>
    </row>
    <row r="56" spans="3:10" x14ac:dyDescent="0.3">
      <c r="C56" s="120"/>
      <c r="D56" s="120"/>
      <c r="H56" s="135" t="s">
        <v>72</v>
      </c>
      <c r="I56" s="136"/>
      <c r="J56" s="19"/>
    </row>
    <row r="57" spans="3:10" x14ac:dyDescent="0.3">
      <c r="C57" s="120"/>
      <c r="D57" s="120"/>
      <c r="H57" s="135" t="s">
        <v>73</v>
      </c>
      <c r="I57" s="136"/>
      <c r="J57" s="19"/>
    </row>
    <row r="58" spans="3:10" x14ac:dyDescent="0.3">
      <c r="C58" s="120"/>
      <c r="D58" s="120"/>
      <c r="H58" s="135" t="s">
        <v>74</v>
      </c>
      <c r="I58" s="136"/>
      <c r="J58" s="4"/>
    </row>
    <row r="59" spans="3:10" x14ac:dyDescent="0.3">
      <c r="H59" s="152" t="s">
        <v>194</v>
      </c>
      <c r="I59" s="153"/>
      <c r="J59" s="19"/>
    </row>
    <row r="60" spans="3:10" ht="15" thickBot="1" x14ac:dyDescent="0.35"/>
    <row r="61" spans="3:10" ht="15" thickBot="1" x14ac:dyDescent="0.35">
      <c r="C61" s="159" t="s">
        <v>202</v>
      </c>
      <c r="D61" s="160"/>
      <c r="H61" s="154" t="s">
        <v>195</v>
      </c>
      <c r="I61" s="155"/>
      <c r="J61" s="156"/>
    </row>
    <row r="62" spans="3:10" x14ac:dyDescent="0.3">
      <c r="C62" s="161" t="s">
        <v>203</v>
      </c>
      <c r="D62" s="162"/>
      <c r="H62" s="157" t="s">
        <v>196</v>
      </c>
      <c r="I62" s="158"/>
      <c r="J62" s="114" t="e">
        <f>AVERAGE(J63:J64)</f>
        <v>#DIV/0!</v>
      </c>
    </row>
    <row r="63" spans="3:10" x14ac:dyDescent="0.3">
      <c r="C63" s="14" t="s">
        <v>204</v>
      </c>
      <c r="D63" s="115"/>
      <c r="H63" s="157" t="s">
        <v>197</v>
      </c>
      <c r="I63" s="158"/>
      <c r="J63" s="19"/>
    </row>
    <row r="64" spans="3:10" x14ac:dyDescent="0.3">
      <c r="C64" s="14" t="s">
        <v>205</v>
      </c>
      <c r="D64" s="43">
        <f>(D63*50)/200</f>
        <v>0</v>
      </c>
      <c r="H64" s="157" t="s">
        <v>198</v>
      </c>
      <c r="I64" s="158"/>
      <c r="J64" s="19"/>
    </row>
    <row r="65" spans="3:10" x14ac:dyDescent="0.3">
      <c r="C65" s="14" t="s">
        <v>206</v>
      </c>
      <c r="D65" s="43">
        <f>50-D64</f>
        <v>50</v>
      </c>
      <c r="H65" s="157" t="s">
        <v>199</v>
      </c>
      <c r="I65" s="158"/>
      <c r="J65" s="4"/>
    </row>
    <row r="66" spans="3:10" ht="15" thickBot="1" x14ac:dyDescent="0.35">
      <c r="C66" s="163" t="s">
        <v>207</v>
      </c>
      <c r="D66" s="164"/>
      <c r="H66" s="157" t="s">
        <v>200</v>
      </c>
      <c r="I66" s="157"/>
      <c r="J66" s="4"/>
    </row>
    <row r="67" spans="3:10" x14ac:dyDescent="0.3">
      <c r="C67" s="165" t="s">
        <v>208</v>
      </c>
      <c r="D67" s="166"/>
      <c r="H67" s="157" t="s">
        <v>201</v>
      </c>
      <c r="I67" s="158"/>
      <c r="J67" s="19"/>
    </row>
    <row r="68" spans="3:10" x14ac:dyDescent="0.3">
      <c r="C68" s="167" t="s">
        <v>209</v>
      </c>
      <c r="D68" s="168"/>
      <c r="H68" s="152" t="s">
        <v>194</v>
      </c>
      <c r="I68" s="153"/>
      <c r="J68" s="19"/>
    </row>
    <row r="69" spans="3:10" x14ac:dyDescent="0.3">
      <c r="C69" s="14" t="s">
        <v>210</v>
      </c>
      <c r="D69" s="43">
        <f>D63</f>
        <v>0</v>
      </c>
    </row>
    <row r="70" spans="3:10" x14ac:dyDescent="0.3">
      <c r="C70" s="14" t="s">
        <v>211</v>
      </c>
      <c r="D70" s="43">
        <f>(D69*12.5)/200</f>
        <v>0</v>
      </c>
    </row>
    <row r="71" spans="3:10" x14ac:dyDescent="0.3">
      <c r="C71" s="14" t="s">
        <v>212</v>
      </c>
      <c r="D71" s="43">
        <f>12.5-D70</f>
        <v>12.5</v>
      </c>
    </row>
    <row r="72" spans="3:10" ht="15" thickBot="1" x14ac:dyDescent="0.35">
      <c r="C72" s="139" t="s">
        <v>213</v>
      </c>
      <c r="D72" s="140"/>
    </row>
    <row r="73" spans="3:10" ht="15" thickBot="1" x14ac:dyDescent="0.35">
      <c r="C73" s="116" t="s">
        <v>214</v>
      </c>
      <c r="D73" s="117"/>
    </row>
  </sheetData>
  <mergeCells count="28">
    <mergeCell ref="C72:D72"/>
    <mergeCell ref="H65:I65"/>
    <mergeCell ref="H66:I66"/>
    <mergeCell ref="H67:I67"/>
    <mergeCell ref="H68:I68"/>
    <mergeCell ref="C61:D61"/>
    <mergeCell ref="C62:D62"/>
    <mergeCell ref="C66:D66"/>
    <mergeCell ref="C67:D67"/>
    <mergeCell ref="C68:D68"/>
    <mergeCell ref="H59:I59"/>
    <mergeCell ref="H61:J61"/>
    <mergeCell ref="H62:I62"/>
    <mergeCell ref="H63:I63"/>
    <mergeCell ref="H64:I64"/>
    <mergeCell ref="H55:I55"/>
    <mergeCell ref="H56:I56"/>
    <mergeCell ref="H57:I57"/>
    <mergeCell ref="H58:I58"/>
    <mergeCell ref="B1:C1"/>
    <mergeCell ref="C41:D41"/>
    <mergeCell ref="C42:D42"/>
    <mergeCell ref="H54:J54"/>
    <mergeCell ref="H51:I51"/>
    <mergeCell ref="H52:I52"/>
    <mergeCell ref="F8:G8"/>
    <mergeCell ref="C48:D48"/>
    <mergeCell ref="C53:D53"/>
  </mergeCells>
  <dataValidations count="1">
    <dataValidation type="list" allowBlank="1" showInputMessage="1" sqref="C5" xr:uid="{00000000-0002-0000-0000-000000000000}">
      <formula1>"300c v2, 500c v2, 500c Nano, 300c Nano, 300c Micro, 600c v3, 500c v3, 300c iSeq"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4175760</xdr:colOff>
                    <xdr:row>59</xdr:row>
                    <xdr:rowOff>182880</xdr:rowOff>
                  </from>
                  <to>
                    <xdr:col>3</xdr:col>
                    <xdr:colOff>784860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289560</xdr:colOff>
                    <xdr:row>46</xdr:row>
                    <xdr:rowOff>160020</xdr:rowOff>
                  </from>
                  <to>
                    <xdr:col>3</xdr:col>
                    <xdr:colOff>1074420</xdr:colOff>
                    <xdr:row>48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000-000001000000}">
          <x14:formula1>
            <xm:f>Indices!$A$8:$A$11</xm:f>
          </x14:formula1>
          <xm:sqref>L10:L33</xm:sqref>
        </x14:dataValidation>
        <x14:dataValidation type="list" allowBlank="1" showInputMessage="1" xr:uid="{00000000-0002-0000-0000-000002000000}">
          <x14:formula1>
            <xm:f>Indices!$A$2:$A$7</xm:f>
          </x14:formula1>
          <xm:sqref>K10:K33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workbookViewId="0">
      <selection activeCell="B7" sqref="B7"/>
    </sheetView>
  </sheetViews>
  <sheetFormatPr defaultRowHeight="14.4" x14ac:dyDescent="0.3"/>
  <cols>
    <col min="1" max="1" width="17.109375" customWidth="1"/>
    <col min="2" max="2" width="18.33203125" customWidth="1"/>
    <col min="3" max="3" width="20" customWidth="1"/>
    <col min="4" max="4" width="11.44140625" bestFit="1" customWidth="1"/>
    <col min="5" max="5" width="10.5546875" bestFit="1" customWidth="1"/>
    <col min="6" max="6" width="11.44140625" bestFit="1" customWidth="1"/>
    <col min="7" max="7" width="11" bestFit="1" customWidth="1"/>
    <col min="8" max="8" width="15" bestFit="1" customWidth="1"/>
    <col min="9" max="9" width="11.109375" bestFit="1" customWidth="1"/>
  </cols>
  <sheetData>
    <row r="1" spans="1:11" x14ac:dyDescent="0.3">
      <c r="A1" s="41" t="s">
        <v>75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3">
      <c r="A2" s="41" t="s">
        <v>76</v>
      </c>
      <c r="B2" s="41">
        <v>5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3">
      <c r="A3" s="41" t="s">
        <v>77</v>
      </c>
      <c r="B3" s="61">
        <f>'Library Prep'!$C$6</f>
        <v>0</v>
      </c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3">
      <c r="A4" s="41" t="s">
        <v>78</v>
      </c>
      <c r="B4" s="41" t="s">
        <v>79</v>
      </c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3">
      <c r="A5" s="41" t="s">
        <v>80</v>
      </c>
      <c r="B5" s="41" t="s">
        <v>81</v>
      </c>
      <c r="C5" s="41"/>
      <c r="D5" s="41"/>
      <c r="E5" s="41"/>
      <c r="F5" s="41"/>
      <c r="G5" s="41"/>
      <c r="H5" s="41"/>
      <c r="I5" s="41"/>
      <c r="J5" s="41"/>
      <c r="K5" s="41"/>
    </row>
    <row r="6" spans="1:11" x14ac:dyDescent="0.3">
      <c r="A6" s="41" t="s">
        <v>82</v>
      </c>
      <c r="B6" s="41" t="s">
        <v>83</v>
      </c>
      <c r="C6" s="41"/>
      <c r="D6" s="41"/>
      <c r="E6" s="41"/>
      <c r="F6" s="41"/>
      <c r="G6" s="41"/>
      <c r="H6" s="41"/>
      <c r="I6" s="41"/>
      <c r="J6" s="41"/>
      <c r="K6" s="41"/>
    </row>
    <row r="7" spans="1:11" x14ac:dyDescent="0.3">
      <c r="A7" s="41" t="s">
        <v>84</v>
      </c>
      <c r="B7" s="41" t="s">
        <v>85</v>
      </c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1" t="s">
        <v>86</v>
      </c>
      <c r="B8" t="s">
        <v>186</v>
      </c>
      <c r="C8" s="41"/>
      <c r="D8" s="41"/>
      <c r="E8" s="41"/>
      <c r="F8" s="41"/>
      <c r="G8" s="41"/>
      <c r="H8" s="41"/>
      <c r="I8" s="41"/>
      <c r="J8" s="41"/>
      <c r="K8" s="41"/>
    </row>
    <row r="9" spans="1:11" x14ac:dyDescent="0.3">
      <c r="A9" s="41" t="s">
        <v>87</v>
      </c>
      <c r="C9" s="41"/>
      <c r="D9" s="41"/>
      <c r="E9" s="41"/>
      <c r="F9" s="41"/>
      <c r="G9" s="41"/>
      <c r="H9" s="41"/>
      <c r="I9" s="41"/>
      <c r="J9" s="41"/>
      <c r="K9" s="41"/>
    </row>
    <row r="10" spans="1:11" x14ac:dyDescent="0.3">
      <c r="A10" s="41" t="s">
        <v>88</v>
      </c>
      <c r="B10" s="41" t="s">
        <v>89</v>
      </c>
      <c r="C10" s="41"/>
      <c r="D10" s="41"/>
      <c r="E10" s="41"/>
      <c r="F10" s="41"/>
      <c r="G10" s="41"/>
      <c r="H10" s="41"/>
      <c r="I10" s="41"/>
      <c r="J10" s="41"/>
      <c r="K10" s="41"/>
    </row>
    <row r="11" spans="1:11" x14ac:dyDescent="0.3">
      <c r="A11" s="41" t="s">
        <v>90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3">
      <c r="A12" s="41" t="e">
        <f>LEFT('Library Prep'!$C$5, 3)/2 +1</f>
        <v>#VALUE!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3">
      <c r="A13" s="41" t="e">
        <f>LEFT('Library Prep'!$C$5, 3)/2 +1</f>
        <v>#VALUE!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3">
      <c r="A14" s="41" t="s">
        <v>91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3">
      <c r="A15" s="41" t="s">
        <v>92</v>
      </c>
      <c r="B15" s="41">
        <v>0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3">
      <c r="A16" s="41" t="s">
        <v>93</v>
      </c>
      <c r="B16" s="41" t="s">
        <v>94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3">
      <c r="A17" s="41" t="s">
        <v>95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3">
      <c r="A18" s="62" t="s">
        <v>96</v>
      </c>
      <c r="B18" s="62" t="s">
        <v>185</v>
      </c>
      <c r="C18" s="41" t="s">
        <v>97</v>
      </c>
      <c r="D18" s="41" t="s">
        <v>98</v>
      </c>
      <c r="E18" s="41" t="s">
        <v>99</v>
      </c>
      <c r="F18" s="41" t="s">
        <v>100</v>
      </c>
      <c r="G18" s="41" t="s">
        <v>101</v>
      </c>
      <c r="H18" s="41" t="s">
        <v>102</v>
      </c>
      <c r="I18" s="41" t="s">
        <v>103</v>
      </c>
      <c r="J18" s="41" t="s">
        <v>87</v>
      </c>
    </row>
    <row r="19" spans="1:11" x14ac:dyDescent="0.3">
      <c r="A19" s="41" t="str">
        <f>IF(LEN('Library Prep'!$B10)&gt;0,'Library Prep'!$B10,"")</f>
        <v/>
      </c>
      <c r="B19" s="41" t="str">
        <f>IF(AND(LEN(TRIM('Library Prep'!$C$2)) &gt; 0, LEN(TRIM('Library Prep'!$B10))&gt;0), 'Library Prep'!$B10 &amp; "-" &amp; 'Library Prep'!$C$2, "")</f>
        <v/>
      </c>
      <c r="C19" s="41"/>
      <c r="D19" s="41" t="str">
        <f>IF(AND(LEN(TRIM('Library Prep'!$C$2)) &gt; 0, LEN(TRIM('Library Prep'!$B10)) &gt; 0), 'Library Prep'!$A10, "")</f>
        <v/>
      </c>
      <c r="E19" s="41">
        <f>'Library Prep'!$K10</f>
        <v>0</v>
      </c>
      <c r="F19" s="41" t="e">
        <f>IF(LEN(E19)&gt;0, VLOOKUP($E19, Indices!$A:$B, 2, FALSE), "")</f>
        <v>#N/A</v>
      </c>
      <c r="G19" s="41">
        <f>'Library Prep'!$L10</f>
        <v>0</v>
      </c>
      <c r="H19" s="41" t="e">
        <f>IF(LEN($G19)&gt;0, VLOOKUP($G19, Indices!$A:$B, 2, FALSE), "")</f>
        <v>#N/A</v>
      </c>
      <c r="I19" s="41" t="str">
        <f>IF(AND(LEN(TRIM('Library Prep'!$C$2)) &gt; 0, LEN(TRIM('Library Prep'!$B10)) &gt; 0,LEN(TRIM('Library Prep'!$D10)) &gt; 0), 'Library Prep'!$D10, "")</f>
        <v/>
      </c>
      <c r="J19" s="41" t="str">
        <f>IF(AND(LEN(TRIM('Library Prep'!$C$2)) &gt; 0, LEN(TRIM('Library Prep'!$B10)) &gt; 0,LEN(TRIM('Library Prep'!$C10)) &gt; 0), 'Library Prep'!$C10, "")</f>
        <v/>
      </c>
    </row>
    <row r="20" spans="1:11" x14ac:dyDescent="0.3">
      <c r="A20" s="41" t="str">
        <f>IF(LEN('Library Prep'!$B11)&gt;0,'Library Prep'!$B11,"")</f>
        <v/>
      </c>
      <c r="B20" s="41" t="str">
        <f>IF(AND(LEN(TRIM('Library Prep'!$C$2)) &gt; 0, LEN(TRIM('Library Prep'!$B11))&gt;0), 'Library Prep'!$B11 &amp; "-" &amp; 'Library Prep'!$C$2, "")</f>
        <v/>
      </c>
      <c r="C20" s="41"/>
      <c r="D20" s="41" t="str">
        <f>IF(AND(LEN(TRIM('Library Prep'!$C$2)) &gt; 0, LEN(TRIM('Library Prep'!$B11)) &gt; 0), 'Library Prep'!$A11, "")</f>
        <v/>
      </c>
      <c r="E20" s="41">
        <f>'Library Prep'!$K11</f>
        <v>0</v>
      </c>
      <c r="F20" s="41" t="e">
        <f>IF(LEN($E20)&gt;0, VLOOKUP($E20, Indices!$A:$B, 2, FALSE), "")</f>
        <v>#N/A</v>
      </c>
      <c r="G20" s="41">
        <f>'Library Prep'!$L11</f>
        <v>0</v>
      </c>
      <c r="H20" s="41" t="e">
        <f>IF(LEN($G20)&gt;0, VLOOKUP($G20, Indices!$A:$B, 2, FALSE), "")</f>
        <v>#N/A</v>
      </c>
      <c r="I20" s="41" t="str">
        <f>IF(AND(LEN(TRIM('Library Prep'!$C$2)) &gt; 0, LEN(TRIM('Library Prep'!$B11)) &gt; 0,LEN(TRIM('Library Prep'!$D11)) &gt; 0), 'Library Prep'!$D11, "")</f>
        <v/>
      </c>
      <c r="J20" s="41" t="str">
        <f>IF(AND(LEN(TRIM('Library Prep'!$C$2)) &gt; 0, LEN(TRIM('Library Prep'!$B11)) &gt; 0,LEN(TRIM('Library Prep'!$C11)) &gt; 0), 'Library Prep'!$C11, "")</f>
        <v/>
      </c>
    </row>
    <row r="21" spans="1:11" x14ac:dyDescent="0.3">
      <c r="A21" s="41" t="str">
        <f>IF(LEN('Library Prep'!$B12)&gt;0,'Library Prep'!$B12,"")</f>
        <v/>
      </c>
      <c r="B21" s="41" t="str">
        <f>IF(AND(LEN(TRIM('Library Prep'!$C$2)) &gt; 0, LEN(TRIM('Library Prep'!$B12))&gt;0), 'Library Prep'!$B12 &amp; "-" &amp; 'Library Prep'!$C$2, "")</f>
        <v/>
      </c>
      <c r="C21" s="41"/>
      <c r="D21" s="41" t="str">
        <f>IF(AND(LEN(TRIM('Library Prep'!$C$2)) &gt; 0, LEN(TRIM('Library Prep'!$B12)) &gt; 0), 'Library Prep'!$A12, "")</f>
        <v/>
      </c>
      <c r="E21" s="41">
        <f>'Library Prep'!$K12</f>
        <v>0</v>
      </c>
      <c r="F21" s="41" t="e">
        <f>IF(LEN($E21)&gt;0, VLOOKUP($E21, Indices!$A:$B, 2, FALSE), "")</f>
        <v>#N/A</v>
      </c>
      <c r="G21" s="41">
        <f>'Library Prep'!$L12</f>
        <v>0</v>
      </c>
      <c r="H21" s="41" t="e">
        <f>IF(LEN($G21)&gt;0, VLOOKUP($G21, Indices!$A:$B, 2, FALSE), "")</f>
        <v>#N/A</v>
      </c>
      <c r="I21" s="41" t="str">
        <f>IF(AND(LEN(TRIM('Library Prep'!$C$2)) &gt; 0, LEN(TRIM('Library Prep'!$B12)) &gt; 0,LEN(TRIM('Library Prep'!$D12)) &gt; 0), 'Library Prep'!$D12, "")</f>
        <v/>
      </c>
      <c r="J21" s="41" t="str">
        <f>IF(AND(LEN(TRIM('Library Prep'!$C$2)) &gt; 0, LEN(TRIM('Library Prep'!$B12)) &gt; 0,LEN(TRIM('Library Prep'!$C12)) &gt; 0), 'Library Prep'!$C12, "")</f>
        <v/>
      </c>
    </row>
    <row r="22" spans="1:11" x14ac:dyDescent="0.3">
      <c r="A22" s="41" t="str">
        <f>IF(LEN('Library Prep'!$B13)&gt;0,'Library Prep'!$B13,"")</f>
        <v/>
      </c>
      <c r="B22" s="41" t="str">
        <f>IF(AND(LEN(TRIM('Library Prep'!$C$2)) &gt; 0, LEN(TRIM('Library Prep'!$B13))&gt;0), 'Library Prep'!$B13 &amp; "-" &amp; 'Library Prep'!$C$2, "")</f>
        <v/>
      </c>
      <c r="C22" s="41"/>
      <c r="D22" s="41" t="str">
        <f>IF(AND(LEN(TRIM('Library Prep'!$C$2)) &gt; 0, LEN(TRIM('Library Prep'!$B13)) &gt; 0), 'Library Prep'!$A13, "")</f>
        <v/>
      </c>
      <c r="E22" s="41">
        <f>'Library Prep'!$K13</f>
        <v>0</v>
      </c>
      <c r="F22" s="41" t="e">
        <f>IF(LEN($E22)&gt;0, VLOOKUP($E22, Indices!$A:$B, 2, FALSE), "")</f>
        <v>#N/A</v>
      </c>
      <c r="G22" s="41">
        <f>'Library Prep'!$L13</f>
        <v>0</v>
      </c>
      <c r="H22" s="41" t="e">
        <f>IF(LEN($G22)&gt;0, VLOOKUP($G22, Indices!$A:$B, 2, FALSE), "")</f>
        <v>#N/A</v>
      </c>
      <c r="I22" s="41" t="str">
        <f>IF(AND(LEN(TRIM('Library Prep'!$C$2)) &gt; 0, LEN(TRIM('Library Prep'!$B13)) &gt; 0,LEN(TRIM('Library Prep'!$D13)) &gt; 0), 'Library Prep'!$D13, "")</f>
        <v/>
      </c>
      <c r="J22" s="41" t="str">
        <f>IF(AND(LEN(TRIM('Library Prep'!$C$2)) &gt; 0, LEN(TRIM('Library Prep'!$B13)) &gt; 0,LEN(TRIM('Library Prep'!$C13)) &gt; 0), 'Library Prep'!$C13, "")</f>
        <v/>
      </c>
    </row>
    <row r="23" spans="1:11" x14ac:dyDescent="0.3">
      <c r="A23" s="41" t="str">
        <f>IF(LEN('Library Prep'!$B14)&gt;0,'Library Prep'!$B14,"")</f>
        <v/>
      </c>
      <c r="B23" s="41" t="str">
        <f>IF(AND(LEN(TRIM('Library Prep'!$C$2)) &gt; 0, LEN(TRIM('Library Prep'!$B14))&gt;0), 'Library Prep'!$B14 &amp; "-" &amp; 'Library Prep'!$C$2, "")</f>
        <v/>
      </c>
      <c r="C23" s="41"/>
      <c r="D23" s="41" t="str">
        <f>IF(AND(LEN(TRIM('Library Prep'!$C$2)) &gt; 0, LEN(TRIM('Library Prep'!$B14)) &gt; 0), 'Library Prep'!$A14, "")</f>
        <v/>
      </c>
      <c r="E23" s="41">
        <f>'Library Prep'!$K14</f>
        <v>0</v>
      </c>
      <c r="F23" s="41" t="e">
        <f>IF(LEN($E23)&gt;0, VLOOKUP($E23, Indices!$A:$B, 2, FALSE), "")</f>
        <v>#N/A</v>
      </c>
      <c r="G23" s="41">
        <f>'Library Prep'!$L14</f>
        <v>0</v>
      </c>
      <c r="H23" s="41" t="e">
        <f>IF(LEN($G23)&gt;0, VLOOKUP($G23, Indices!$A:$B, 2, FALSE), "")</f>
        <v>#N/A</v>
      </c>
      <c r="I23" s="41" t="str">
        <f>IF(AND(LEN(TRIM('Library Prep'!$C$2)) &gt; 0, LEN(TRIM('Library Prep'!$B14)) &gt; 0,LEN(TRIM('Library Prep'!$D14)) &gt; 0), 'Library Prep'!$D14, "")</f>
        <v/>
      </c>
      <c r="J23" s="41" t="str">
        <f>IF(AND(LEN(TRIM('Library Prep'!$C$2)) &gt; 0, LEN(TRIM('Library Prep'!$B14)) &gt; 0,LEN(TRIM('Library Prep'!$C14)) &gt; 0), 'Library Prep'!$C14, "")</f>
        <v/>
      </c>
    </row>
    <row r="24" spans="1:11" x14ac:dyDescent="0.3">
      <c r="A24" s="41" t="str">
        <f>IF(LEN('Library Prep'!$B15)&gt;0,'Library Prep'!$B15,"")</f>
        <v/>
      </c>
      <c r="B24" s="41" t="str">
        <f>IF(AND(LEN(TRIM('Library Prep'!$C$2)) &gt; 0, LEN(TRIM('Library Prep'!$B15))&gt;0), 'Library Prep'!$B15 &amp; "-" &amp; 'Library Prep'!$C$2, "")</f>
        <v/>
      </c>
      <c r="C24" s="41"/>
      <c r="D24" s="41" t="str">
        <f>IF(AND(LEN(TRIM('Library Prep'!$C$2)) &gt; 0, LEN(TRIM('Library Prep'!$B15)) &gt; 0), 'Library Prep'!$A15, "")</f>
        <v/>
      </c>
      <c r="E24" s="41">
        <f>'Library Prep'!$K15</f>
        <v>0</v>
      </c>
      <c r="F24" s="41" t="e">
        <f>IF(LEN($E24)&gt;0, VLOOKUP($E24, Indices!$A:$B, 2, FALSE), "")</f>
        <v>#N/A</v>
      </c>
      <c r="G24" s="41">
        <f>'Library Prep'!$L15</f>
        <v>0</v>
      </c>
      <c r="H24" s="41" t="e">
        <f>IF(LEN($G24)&gt;0, VLOOKUP($G24, Indices!$A:$B, 2, FALSE), "")</f>
        <v>#N/A</v>
      </c>
      <c r="I24" s="41" t="str">
        <f>IF(AND(LEN(TRIM('Library Prep'!$C$2)) &gt; 0, LEN(TRIM('Library Prep'!$B15)) &gt; 0,LEN(TRIM('Library Prep'!$D15)) &gt; 0), 'Library Prep'!$D15, "")</f>
        <v/>
      </c>
      <c r="J24" s="41" t="str">
        <f>IF(AND(LEN(TRIM('Library Prep'!$C$2)) &gt; 0, LEN(TRIM('Library Prep'!$B15)) &gt; 0,LEN(TRIM('Library Prep'!$C15)) &gt; 0), 'Library Prep'!$C15, "")</f>
        <v/>
      </c>
    </row>
    <row r="25" spans="1:11" x14ac:dyDescent="0.3">
      <c r="A25" s="41" t="str">
        <f>IF(LEN('Library Prep'!$B16)&gt;0,'Library Prep'!$B16,"")</f>
        <v/>
      </c>
      <c r="B25" s="41" t="str">
        <f>IF(AND(LEN(TRIM('Library Prep'!$C$2)) &gt; 0, LEN(TRIM('Library Prep'!$B16))&gt;0), 'Library Prep'!$B16 &amp; "-" &amp; 'Library Prep'!$C$2, "")</f>
        <v/>
      </c>
      <c r="C25" s="41"/>
      <c r="D25" s="41" t="str">
        <f>IF(AND(LEN(TRIM('Library Prep'!$C$2)) &gt; 0, LEN(TRIM('Library Prep'!$B16)) &gt; 0), 'Library Prep'!$A16, "")</f>
        <v/>
      </c>
      <c r="E25" s="41">
        <f>'Library Prep'!$K16</f>
        <v>0</v>
      </c>
      <c r="F25" s="41" t="e">
        <f>IF(LEN($E25)&gt;0, VLOOKUP($E25, Indices!$A:$B, 2, FALSE), "")</f>
        <v>#N/A</v>
      </c>
      <c r="G25" s="41">
        <f>'Library Prep'!$L16</f>
        <v>0</v>
      </c>
      <c r="H25" s="41" t="e">
        <f>IF(LEN($G25)&gt;0, VLOOKUP($G25, Indices!$A:$B, 2, FALSE), "")</f>
        <v>#N/A</v>
      </c>
      <c r="I25" s="41" t="str">
        <f>IF(AND(LEN(TRIM('Library Prep'!$C$2)) &gt; 0, LEN(TRIM('Library Prep'!$B16)) &gt; 0,LEN(TRIM('Library Prep'!$D16)) &gt; 0), 'Library Prep'!$D16, "")</f>
        <v/>
      </c>
      <c r="J25" s="41" t="str">
        <f>IF(AND(LEN(TRIM('Library Prep'!$C$2)) &gt; 0, LEN(TRIM('Library Prep'!$B16)) &gt; 0,LEN(TRIM('Library Prep'!$C16)) &gt; 0), 'Library Prep'!$C16, "")</f>
        <v/>
      </c>
    </row>
    <row r="26" spans="1:11" x14ac:dyDescent="0.3">
      <c r="A26" s="41" t="str">
        <f>IF(LEN('Library Prep'!$B17)&gt;0,'Library Prep'!$B17,"")</f>
        <v/>
      </c>
      <c r="B26" s="41" t="str">
        <f>IF(AND(LEN(TRIM('Library Prep'!$C$2)) &gt; 0, LEN(TRIM('Library Prep'!$B17))&gt;0), 'Library Prep'!$B17 &amp; "-" &amp; 'Library Prep'!$C$2, "")</f>
        <v/>
      </c>
      <c r="C26" s="41"/>
      <c r="D26" s="41" t="str">
        <f>IF(AND(LEN(TRIM('Library Prep'!$C$2)) &gt; 0, LEN(TRIM('Library Prep'!$B17)) &gt; 0), 'Library Prep'!$A17, "")</f>
        <v/>
      </c>
      <c r="E26" s="41">
        <f>'Library Prep'!$K17</f>
        <v>0</v>
      </c>
      <c r="F26" s="41" t="e">
        <f>IF(LEN($E26)&gt;0, VLOOKUP($E26, Indices!$A:$B, 2, FALSE), "")</f>
        <v>#N/A</v>
      </c>
      <c r="G26" s="41">
        <f>'Library Prep'!$L17</f>
        <v>0</v>
      </c>
      <c r="H26" s="41" t="e">
        <f>IF(LEN($G26)&gt;0, VLOOKUP($G26, Indices!$A:$B, 2, FALSE), "")</f>
        <v>#N/A</v>
      </c>
      <c r="I26" s="41" t="str">
        <f>IF(AND(LEN(TRIM('Library Prep'!$C$2)) &gt; 0, LEN(TRIM('Library Prep'!$B17)) &gt; 0,LEN(TRIM('Library Prep'!$D17)) &gt; 0), 'Library Prep'!$D17, "")</f>
        <v/>
      </c>
      <c r="J26" s="41" t="str">
        <f>IF(AND(LEN(TRIM('Library Prep'!$C$2)) &gt; 0, LEN(TRIM('Library Prep'!$B17)) &gt; 0,LEN(TRIM('Library Prep'!$C17)) &gt; 0), 'Library Prep'!$C17, "")</f>
        <v/>
      </c>
    </row>
    <row r="27" spans="1:11" x14ac:dyDescent="0.3">
      <c r="A27" s="41" t="str">
        <f>IF(LEN('Library Prep'!$B18)&gt;0,'Library Prep'!$B18,"")</f>
        <v/>
      </c>
      <c r="B27" s="41" t="str">
        <f>IF(AND(LEN(TRIM('Library Prep'!$C$2)) &gt; 0, LEN(TRIM('Library Prep'!$B18))&gt;0), 'Library Prep'!$B18 &amp; "-" &amp; 'Library Prep'!$C$2, "")</f>
        <v/>
      </c>
      <c r="C27" s="41"/>
      <c r="D27" s="41" t="str">
        <f>IF(AND(LEN(TRIM('Library Prep'!$C$2)) &gt; 0, LEN(TRIM('Library Prep'!$B18)) &gt; 0), 'Library Prep'!$A18, "")</f>
        <v/>
      </c>
      <c r="E27" s="41">
        <f>'Library Prep'!$K18</f>
        <v>0</v>
      </c>
      <c r="F27" s="41" t="e">
        <f>IF(LEN($E27)&gt;0, VLOOKUP($E27, Indices!$A:$B, 2, FALSE), "")</f>
        <v>#N/A</v>
      </c>
      <c r="G27" s="41">
        <f>'Library Prep'!$L18</f>
        <v>0</v>
      </c>
      <c r="H27" s="41" t="e">
        <f>IF(LEN($G27)&gt;0, VLOOKUP($G27, Indices!$A:$B, 2, FALSE), "")</f>
        <v>#N/A</v>
      </c>
      <c r="I27" s="41" t="str">
        <f>IF(AND(LEN(TRIM('Library Prep'!$C$2)) &gt; 0, LEN(TRIM('Library Prep'!$B18)) &gt; 0,LEN(TRIM('Library Prep'!$D18)) &gt; 0), 'Library Prep'!$D18, "")</f>
        <v/>
      </c>
      <c r="J27" s="41" t="str">
        <f>IF(AND(LEN(TRIM('Library Prep'!$C$2)) &gt; 0, LEN(TRIM('Library Prep'!$B18)) &gt; 0,LEN(TRIM('Library Prep'!$C18)) &gt; 0), 'Library Prep'!$C18, "")</f>
        <v/>
      </c>
    </row>
    <row r="28" spans="1:11" x14ac:dyDescent="0.3">
      <c r="A28" s="41" t="str">
        <f>IF(LEN('Library Prep'!$B19)&gt;0,'Library Prep'!$B19,"")</f>
        <v/>
      </c>
      <c r="B28" s="41" t="str">
        <f>IF(AND(LEN(TRIM('Library Prep'!$C$2)) &gt; 0, LEN(TRIM('Library Prep'!$B19))&gt;0), 'Library Prep'!$B19 &amp; "-" &amp; 'Library Prep'!$C$2, "")</f>
        <v/>
      </c>
      <c r="C28" s="41"/>
      <c r="D28" s="41" t="str">
        <f>IF(AND(LEN(TRIM('Library Prep'!$C$2)) &gt; 0, LEN(TRIM('Library Prep'!$B19)) &gt; 0), 'Library Prep'!$A19, "")</f>
        <v/>
      </c>
      <c r="E28" s="41">
        <f>'Library Prep'!$K19</f>
        <v>0</v>
      </c>
      <c r="F28" s="41" t="e">
        <f>IF(LEN($E28)&gt;0, VLOOKUP($E28, Indices!$A:$B, 2, FALSE), "")</f>
        <v>#N/A</v>
      </c>
      <c r="G28" s="41">
        <f>'Library Prep'!$L19</f>
        <v>0</v>
      </c>
      <c r="H28" s="41" t="e">
        <f>IF(LEN($G28)&gt;0, VLOOKUP($G28, Indices!$A:$B, 2, FALSE), "")</f>
        <v>#N/A</v>
      </c>
      <c r="I28" s="41" t="str">
        <f>IF(AND(LEN(TRIM('Library Prep'!$C$2)) &gt; 0, LEN(TRIM('Library Prep'!$B19)) &gt; 0,LEN(TRIM('Library Prep'!$D19)) &gt; 0), 'Library Prep'!$D19, "")</f>
        <v/>
      </c>
      <c r="J28" s="41" t="str">
        <f>IF(AND(LEN(TRIM('Library Prep'!$C$2)) &gt; 0, LEN(TRIM('Library Prep'!$B19)) &gt; 0,LEN(TRIM('Library Prep'!$C19)) &gt; 0), 'Library Prep'!$C19, "")</f>
        <v/>
      </c>
    </row>
    <row r="29" spans="1:11" x14ac:dyDescent="0.3">
      <c r="A29" s="41" t="str">
        <f>IF(LEN('Library Prep'!$B20)&gt;0,'Library Prep'!$B20,"")</f>
        <v/>
      </c>
      <c r="B29" s="41" t="str">
        <f>IF(AND(LEN(TRIM('Library Prep'!$C$2)) &gt; 0, LEN(TRIM('Library Prep'!$B20))&gt;0), 'Library Prep'!$B20 &amp; "-" &amp; 'Library Prep'!$C$2, "")</f>
        <v/>
      </c>
      <c r="C29" s="41"/>
      <c r="D29" s="41" t="str">
        <f>IF(AND(LEN(TRIM('Library Prep'!$C$2)) &gt; 0, LEN(TRIM('Library Prep'!$B20)) &gt; 0), 'Library Prep'!$A20, "")</f>
        <v/>
      </c>
      <c r="E29" s="41">
        <f>'Library Prep'!$K20</f>
        <v>0</v>
      </c>
      <c r="F29" s="41" t="e">
        <f>IF(LEN($E29)&gt;0, VLOOKUP($E29, Indices!$A:$B, 2, FALSE), "")</f>
        <v>#N/A</v>
      </c>
      <c r="G29" s="41">
        <f>'Library Prep'!$L20</f>
        <v>0</v>
      </c>
      <c r="H29" s="41" t="e">
        <f>IF(LEN($G29)&gt;0, VLOOKUP($G29, Indices!$A:$B, 2, FALSE), "")</f>
        <v>#N/A</v>
      </c>
      <c r="I29" s="41" t="str">
        <f>IF(AND(LEN(TRIM('Library Prep'!$C$2)) &gt; 0, LEN(TRIM('Library Prep'!$B20)) &gt; 0,LEN(TRIM('Library Prep'!$D20)) &gt; 0), 'Library Prep'!$D20, "")</f>
        <v/>
      </c>
      <c r="J29" s="41" t="str">
        <f>IF(AND(LEN(TRIM('Library Prep'!$C$2)) &gt; 0, LEN(TRIM('Library Prep'!$B20)) &gt; 0,LEN(TRIM('Library Prep'!$C20)) &gt; 0), 'Library Prep'!$C20, "")</f>
        <v/>
      </c>
    </row>
    <row r="30" spans="1:11" x14ac:dyDescent="0.3">
      <c r="A30" s="41" t="str">
        <f>IF(LEN('Library Prep'!$B21)&gt;0,'Library Prep'!$B21,"")</f>
        <v/>
      </c>
      <c r="B30" s="41" t="str">
        <f>IF(AND(LEN(TRIM('Library Prep'!$C$2)) &gt; 0, LEN(TRIM('Library Prep'!$B21))&gt;0), 'Library Prep'!$B21 &amp; "-" &amp; 'Library Prep'!$C$2, "")</f>
        <v/>
      </c>
      <c r="C30" s="41"/>
      <c r="D30" s="41" t="str">
        <f>IF(AND(LEN(TRIM('Library Prep'!$C$2)) &gt; 0, LEN(TRIM('Library Prep'!$B21)) &gt; 0), 'Library Prep'!$A21, "")</f>
        <v/>
      </c>
      <c r="E30" s="41">
        <f>'Library Prep'!$K21</f>
        <v>0</v>
      </c>
      <c r="F30" s="41" t="e">
        <f>IF(LEN($E30)&gt;0, VLOOKUP($E30, Indices!$A:$B, 2, FALSE), "")</f>
        <v>#N/A</v>
      </c>
      <c r="G30" s="41">
        <f>'Library Prep'!$L21</f>
        <v>0</v>
      </c>
      <c r="H30" s="41" t="e">
        <f>IF(LEN($G30)&gt;0, VLOOKUP($G30, Indices!$A:$B, 2, FALSE), "")</f>
        <v>#N/A</v>
      </c>
      <c r="I30" s="41" t="str">
        <f>IF(AND(LEN(TRIM('Library Prep'!$C$2)) &gt; 0, LEN(TRIM('Library Prep'!$B21)) &gt; 0,LEN(TRIM('Library Prep'!$D21)) &gt; 0), 'Library Prep'!$D21, "")</f>
        <v/>
      </c>
      <c r="J30" s="41" t="str">
        <f>IF(AND(LEN(TRIM('Library Prep'!$C$2)) &gt; 0, LEN(TRIM('Library Prep'!$B21)) &gt; 0,LEN(TRIM('Library Prep'!$C21)) &gt; 0), 'Library Prep'!$C21, "")</f>
        <v/>
      </c>
    </row>
    <row r="31" spans="1:11" x14ac:dyDescent="0.3">
      <c r="A31" s="41" t="str">
        <f>IF(LEN('Library Prep'!$B22)&gt;0,'Library Prep'!$B22,"")</f>
        <v/>
      </c>
      <c r="B31" s="41" t="str">
        <f>IF(AND(LEN(TRIM('Library Prep'!$C$2)) &gt; 0, LEN(TRIM('Library Prep'!$B22))&gt;0), 'Library Prep'!$B22 &amp; "-" &amp; 'Library Prep'!$C$2, "")</f>
        <v/>
      </c>
      <c r="C31" s="41"/>
      <c r="D31" s="41" t="str">
        <f>IF(AND(LEN(TRIM('Library Prep'!$C$2)) &gt; 0, LEN(TRIM('Library Prep'!$B22)) &gt; 0), 'Library Prep'!$A22, "")</f>
        <v/>
      </c>
      <c r="E31" s="41">
        <f>'Library Prep'!$K22</f>
        <v>0</v>
      </c>
      <c r="F31" s="41" t="e">
        <f>IF(LEN($E31)&gt;0, VLOOKUP($E31, Indices!$A:$B, 2, FALSE), "")</f>
        <v>#N/A</v>
      </c>
      <c r="G31" s="41">
        <f>'Library Prep'!$L22</f>
        <v>0</v>
      </c>
      <c r="H31" s="41" t="e">
        <f>IF(LEN($G31)&gt;0, VLOOKUP($G31, Indices!$A:$B, 2, FALSE), "")</f>
        <v>#N/A</v>
      </c>
      <c r="I31" s="41" t="str">
        <f>IF(AND(LEN(TRIM('Library Prep'!$C$2)) &gt; 0, LEN(TRIM('Library Prep'!$B22)) &gt; 0,LEN(TRIM('Library Prep'!$D22)) &gt; 0), 'Library Prep'!$D22, "")</f>
        <v/>
      </c>
      <c r="J31" s="41" t="str">
        <f>IF(AND(LEN(TRIM('Library Prep'!$C$2)) &gt; 0, LEN(TRIM('Library Prep'!$B22)) &gt; 0,LEN(TRIM('Library Prep'!$C22)) &gt; 0), 'Library Prep'!$C22, "")</f>
        <v/>
      </c>
    </row>
    <row r="32" spans="1:11" x14ac:dyDescent="0.3">
      <c r="A32" s="41" t="str">
        <f>IF(LEN('Library Prep'!$B23)&gt;0,'Library Prep'!$B23,"")</f>
        <v/>
      </c>
      <c r="B32" s="41" t="str">
        <f>IF(AND(LEN(TRIM('Library Prep'!$C$2)) &gt; 0, LEN(TRIM('Library Prep'!$B23))&gt;0), 'Library Prep'!$B23 &amp; "-" &amp; 'Library Prep'!$C$2, "")</f>
        <v/>
      </c>
      <c r="C32" s="41"/>
      <c r="D32" s="41" t="str">
        <f>IF(AND(LEN(TRIM('Library Prep'!$C$2)) &gt; 0, LEN(TRIM('Library Prep'!$B23)) &gt; 0), 'Library Prep'!$A23, "")</f>
        <v/>
      </c>
      <c r="E32" s="41">
        <f>'Library Prep'!$K23</f>
        <v>0</v>
      </c>
      <c r="F32" s="41" t="e">
        <f>IF(LEN($E32)&gt;0, VLOOKUP($E32, Indices!$A:$B, 2, FALSE), "")</f>
        <v>#N/A</v>
      </c>
      <c r="G32" s="41">
        <f>'Library Prep'!$L23</f>
        <v>0</v>
      </c>
      <c r="H32" s="41" t="e">
        <f>IF(LEN($G32)&gt;0, VLOOKUP($G32, Indices!$A:$B, 2, FALSE), "")</f>
        <v>#N/A</v>
      </c>
      <c r="I32" s="41" t="str">
        <f>IF(AND(LEN(TRIM('Library Prep'!$C$2)) &gt; 0, LEN(TRIM('Library Prep'!$B23)) &gt; 0,LEN(TRIM('Library Prep'!$D23)) &gt; 0), 'Library Prep'!$D23, "")</f>
        <v/>
      </c>
      <c r="J32" s="41" t="str">
        <f>IF(AND(LEN(TRIM('Library Prep'!$C$2)) &gt; 0, LEN(TRIM('Library Prep'!$B23)) &gt; 0,LEN(TRIM('Library Prep'!$C23)) &gt; 0), 'Library Prep'!$C23, "")</f>
        <v/>
      </c>
    </row>
    <row r="33" spans="1:10" x14ac:dyDescent="0.3">
      <c r="A33" s="41" t="str">
        <f>IF(LEN('Library Prep'!$B24)&gt;0,'Library Prep'!$B24,"")</f>
        <v/>
      </c>
      <c r="B33" s="41" t="str">
        <f>IF(AND(LEN(TRIM('Library Prep'!$C$2)) &gt; 0, LEN(TRIM('Library Prep'!$B24))&gt;0), 'Library Prep'!$B24 &amp; "-" &amp; 'Library Prep'!$C$2, "")</f>
        <v/>
      </c>
      <c r="C33" s="41"/>
      <c r="D33" s="41" t="str">
        <f>IF(AND(LEN(TRIM('Library Prep'!$C$2)) &gt; 0, LEN(TRIM('Library Prep'!$B24)) &gt; 0), 'Library Prep'!$A24, "")</f>
        <v/>
      </c>
      <c r="E33" s="41">
        <f>'Library Prep'!$K24</f>
        <v>0</v>
      </c>
      <c r="F33" s="41" t="e">
        <f>IF(LEN($E33)&gt;0, VLOOKUP($E33, Indices!$A:$B, 2, FALSE), "")</f>
        <v>#N/A</v>
      </c>
      <c r="G33" s="41">
        <f>'Library Prep'!$L24</f>
        <v>0</v>
      </c>
      <c r="H33" s="41" t="e">
        <f>IF(LEN($G33)&gt;0, VLOOKUP($G33, Indices!$A:$B, 2, FALSE), "")</f>
        <v>#N/A</v>
      </c>
      <c r="I33" s="41" t="str">
        <f>IF(AND(LEN(TRIM('Library Prep'!$C$2)) &gt; 0, LEN(TRIM('Library Prep'!$B24)) &gt; 0,LEN(TRIM('Library Prep'!$D24)) &gt; 0), 'Library Prep'!$D24, "")</f>
        <v/>
      </c>
      <c r="J33" s="41" t="str">
        <f>IF(AND(LEN(TRIM('Library Prep'!$C$2)) &gt; 0, LEN(TRIM('Library Prep'!$B24)) &gt; 0,LEN(TRIM('Library Prep'!$C24)) &gt; 0), 'Library Prep'!$C24, "")</f>
        <v/>
      </c>
    </row>
    <row r="34" spans="1:10" x14ac:dyDescent="0.3">
      <c r="A34" s="41" t="str">
        <f>IF(LEN('Library Prep'!$B25)&gt;0,'Library Prep'!$B25,"")</f>
        <v/>
      </c>
      <c r="B34" s="41" t="str">
        <f>IF(AND(LEN(TRIM('Library Prep'!$C$2)) &gt; 0, LEN(TRIM('Library Prep'!$B25))&gt;0), 'Library Prep'!$B25 &amp; "-" &amp; 'Library Prep'!$C$2, "")</f>
        <v/>
      </c>
      <c r="C34" s="41"/>
      <c r="D34" s="41" t="str">
        <f>IF(AND(LEN(TRIM('Library Prep'!$C$2)) &gt; 0, LEN(TRIM('Library Prep'!$B25)) &gt; 0), 'Library Prep'!$A25, "")</f>
        <v/>
      </c>
      <c r="E34" s="41">
        <f>'Library Prep'!$K25</f>
        <v>0</v>
      </c>
      <c r="F34" s="41" t="e">
        <f>IF(LEN($E34)&gt;0, VLOOKUP($E34, Indices!$A:$B, 2, FALSE), "")</f>
        <v>#N/A</v>
      </c>
      <c r="G34" s="41">
        <f>'Library Prep'!$L25</f>
        <v>0</v>
      </c>
      <c r="H34" s="41" t="e">
        <f>IF(LEN($G34)&gt;0, VLOOKUP($G34, Indices!$A:$B, 2, FALSE), "")</f>
        <v>#N/A</v>
      </c>
      <c r="I34" s="41" t="str">
        <f>IF(AND(LEN(TRIM('Library Prep'!$C$2)) &gt; 0, LEN(TRIM('Library Prep'!$B25)) &gt; 0,LEN(TRIM('Library Prep'!$D25)) &gt; 0), 'Library Prep'!$D25, "")</f>
        <v/>
      </c>
      <c r="J34" s="41" t="str">
        <f>IF(AND(LEN(TRIM('Library Prep'!$C$2)) &gt; 0, LEN(TRIM('Library Prep'!$B25)) &gt; 0,LEN(TRIM('Library Prep'!$C25)) &gt; 0), 'Library Prep'!$C25, "")</f>
        <v/>
      </c>
    </row>
    <row r="35" spans="1:10" x14ac:dyDescent="0.3">
      <c r="A35" s="41" t="str">
        <f>IF(LEN('Library Prep'!$B26)&gt;0,'Library Prep'!$B26,"")</f>
        <v/>
      </c>
      <c r="B35" s="41" t="str">
        <f>IF(AND(LEN(TRIM('Library Prep'!$C$2)) &gt; 0, LEN(TRIM('Library Prep'!$B26))&gt;0), 'Library Prep'!$B26 &amp; "-" &amp; 'Library Prep'!$C$2, "")</f>
        <v/>
      </c>
      <c r="C35" s="41"/>
      <c r="D35" s="41" t="str">
        <f>IF(AND(LEN(TRIM('Library Prep'!$C$2)) &gt; 0, LEN(TRIM('Library Prep'!$B26)) &gt; 0), 'Library Prep'!$A26, "")</f>
        <v/>
      </c>
      <c r="E35" s="41">
        <f>'Library Prep'!$K26</f>
        <v>0</v>
      </c>
      <c r="F35" s="41" t="e">
        <f>IF(LEN($E35)&gt;0, VLOOKUP($E35, Indices!$A:$B, 2, FALSE), "")</f>
        <v>#N/A</v>
      </c>
      <c r="G35" s="41">
        <f>'Library Prep'!$L26</f>
        <v>0</v>
      </c>
      <c r="H35" s="41" t="e">
        <f>IF(LEN($G35)&gt;0, VLOOKUP($G35, Indices!$A:$B, 2, FALSE), "")</f>
        <v>#N/A</v>
      </c>
      <c r="I35" s="41" t="str">
        <f>IF(AND(LEN(TRIM('Library Prep'!$C$2)) &gt; 0, LEN(TRIM('Library Prep'!$B26)) &gt; 0,LEN(TRIM('Library Prep'!$D26)) &gt; 0), 'Library Prep'!$D26, "")</f>
        <v/>
      </c>
      <c r="J35" s="41" t="str">
        <f>IF(AND(LEN(TRIM('Library Prep'!$C$2)) &gt; 0, LEN(TRIM('Library Prep'!$B26)) &gt; 0,LEN(TRIM('Library Prep'!$C26)) &gt; 0), 'Library Prep'!$C26, "")</f>
        <v/>
      </c>
    </row>
    <row r="36" spans="1:10" x14ac:dyDescent="0.3">
      <c r="A36" s="41" t="str">
        <f>IF(LEN('Library Prep'!$B27)&gt;0,'Library Prep'!$B27,"")</f>
        <v/>
      </c>
      <c r="B36" s="41" t="str">
        <f>IF(AND(LEN(TRIM('Library Prep'!$C$2)) &gt; 0, LEN(TRIM('Library Prep'!$B27))&gt;0), 'Library Prep'!$B27 &amp; "-" &amp; 'Library Prep'!$C$2, "")</f>
        <v/>
      </c>
      <c r="C36" s="41"/>
      <c r="D36" s="41" t="str">
        <f>IF(AND(LEN(TRIM('Library Prep'!$C$2)) &gt; 0, LEN(TRIM('Library Prep'!$B27)) &gt; 0), 'Library Prep'!$A27, "")</f>
        <v/>
      </c>
      <c r="E36" s="41">
        <f>'Library Prep'!$K27</f>
        <v>0</v>
      </c>
      <c r="F36" s="41" t="e">
        <f>IF(LEN($E36)&gt;0, VLOOKUP($E36, Indices!$A:$B, 2, FALSE), "")</f>
        <v>#N/A</v>
      </c>
      <c r="G36" s="41">
        <f>'Library Prep'!$L27</f>
        <v>0</v>
      </c>
      <c r="H36" s="41" t="e">
        <f>IF(LEN($G36)&gt;0, VLOOKUP($G36, Indices!$A:$B, 2, FALSE), "")</f>
        <v>#N/A</v>
      </c>
      <c r="I36" s="41" t="str">
        <f>IF(AND(LEN(TRIM('Library Prep'!$C$2)) &gt; 0, LEN(TRIM('Library Prep'!$B27)) &gt; 0,LEN(TRIM('Library Prep'!$D27)) &gt; 0), 'Library Prep'!$D27, "")</f>
        <v/>
      </c>
      <c r="J36" s="41" t="str">
        <f>IF(AND(LEN(TRIM('Library Prep'!$C$2)) &gt; 0, LEN(TRIM('Library Prep'!$B27)) &gt; 0,LEN(TRIM('Library Prep'!$C27)) &gt; 0), 'Library Prep'!$C27, "")</f>
        <v/>
      </c>
    </row>
    <row r="37" spans="1:10" x14ac:dyDescent="0.3">
      <c r="A37" s="41" t="str">
        <f>IF(LEN('Library Prep'!$B28)&gt;0,'Library Prep'!$B28,"")</f>
        <v/>
      </c>
      <c r="B37" s="41" t="str">
        <f>IF(AND(LEN(TRIM('Library Prep'!$C$2)) &gt; 0, LEN(TRIM('Library Prep'!$B28))&gt;0), 'Library Prep'!$B28 &amp; "-" &amp; 'Library Prep'!$C$2, "")</f>
        <v/>
      </c>
      <c r="C37" s="41"/>
      <c r="D37" s="41" t="str">
        <f>IF(AND(LEN(TRIM('Library Prep'!$C$2)) &gt; 0, LEN(TRIM('Library Prep'!$B28)) &gt; 0), 'Library Prep'!$A28, "")</f>
        <v/>
      </c>
      <c r="E37" s="41">
        <f>'Library Prep'!$K28</f>
        <v>0</v>
      </c>
      <c r="F37" s="41" t="e">
        <f>IF(LEN($E37)&gt;0, VLOOKUP($E37, Indices!$A:$B, 2, FALSE), "")</f>
        <v>#N/A</v>
      </c>
      <c r="G37" s="41">
        <f>'Library Prep'!$L28</f>
        <v>0</v>
      </c>
      <c r="H37" s="41" t="e">
        <f>IF(LEN($G37)&gt;0, VLOOKUP($G37, Indices!$A:$B, 2, FALSE), "")</f>
        <v>#N/A</v>
      </c>
      <c r="I37" s="41" t="str">
        <f>IF(AND(LEN(TRIM('Library Prep'!$C$2)) &gt; 0, LEN(TRIM('Library Prep'!$B28)) &gt; 0,LEN(TRIM('Library Prep'!$D28)) &gt; 0), 'Library Prep'!$D28, "")</f>
        <v/>
      </c>
      <c r="J37" s="41" t="str">
        <f>IF(AND(LEN(TRIM('Library Prep'!$C$2)) &gt; 0, LEN(TRIM('Library Prep'!$B28)) &gt; 0,LEN(TRIM('Library Prep'!$C28)) &gt; 0), 'Library Prep'!$C28, "")</f>
        <v/>
      </c>
    </row>
    <row r="38" spans="1:10" x14ac:dyDescent="0.3">
      <c r="A38" s="41" t="str">
        <f>IF(LEN('Library Prep'!$B29)&gt;0,'Library Prep'!$B29,"")</f>
        <v/>
      </c>
      <c r="B38" s="41" t="str">
        <f>IF(AND(LEN(TRIM('Library Prep'!$C$2)) &gt; 0, LEN(TRIM('Library Prep'!$B29))&gt;0), 'Library Prep'!$B29 &amp; "-" &amp; 'Library Prep'!$C$2, "")</f>
        <v/>
      </c>
      <c r="C38" s="41"/>
      <c r="D38" s="41" t="str">
        <f>IF(AND(LEN(TRIM('Library Prep'!$C$2)) &gt; 0, LEN(TRIM('Library Prep'!$B29)) &gt; 0), 'Library Prep'!$A29, "")</f>
        <v/>
      </c>
      <c r="E38" s="41">
        <f>'Library Prep'!$K29</f>
        <v>0</v>
      </c>
      <c r="F38" s="41" t="e">
        <f>IF(LEN($E38)&gt;0, VLOOKUP($E38, Indices!$A:$B, 2, FALSE), "")</f>
        <v>#N/A</v>
      </c>
      <c r="G38" s="41">
        <f>'Library Prep'!$L29</f>
        <v>0</v>
      </c>
      <c r="H38" s="41" t="e">
        <f>IF(LEN($G38)&gt;0, VLOOKUP($G38, Indices!$A:$B, 2, FALSE), "")</f>
        <v>#N/A</v>
      </c>
      <c r="I38" s="41" t="str">
        <f>IF(AND(LEN(TRIM('Library Prep'!$C$2)) &gt; 0, LEN(TRIM('Library Prep'!$B29)) &gt; 0,LEN(TRIM('Library Prep'!$D29)) &gt; 0), 'Library Prep'!$D29, "")</f>
        <v/>
      </c>
      <c r="J38" s="41" t="str">
        <f>IF(AND(LEN(TRIM('Library Prep'!$C$2)) &gt; 0, LEN(TRIM('Library Prep'!$B29)) &gt; 0,LEN(TRIM('Library Prep'!$C29)) &gt; 0), 'Library Prep'!$C29, "")</f>
        <v/>
      </c>
    </row>
    <row r="39" spans="1:10" x14ac:dyDescent="0.3">
      <c r="A39" s="41" t="str">
        <f>IF(LEN('Library Prep'!$B30)&gt;0,'Library Prep'!$B30,"")</f>
        <v/>
      </c>
      <c r="B39" s="41" t="str">
        <f>IF(AND(LEN(TRIM('Library Prep'!$C$2)) &gt; 0, LEN(TRIM('Library Prep'!$B30))&gt;0), 'Library Prep'!$B30 &amp; "-" &amp; 'Library Prep'!$C$2, "")</f>
        <v/>
      </c>
      <c r="C39" s="41"/>
      <c r="D39" s="41" t="str">
        <f>IF(AND(LEN(TRIM('Library Prep'!$C$2)) &gt; 0, LEN(TRIM('Library Prep'!$B30)) &gt; 0), 'Library Prep'!$A30, "")</f>
        <v/>
      </c>
      <c r="E39" s="41">
        <f>'Library Prep'!$K30</f>
        <v>0</v>
      </c>
      <c r="F39" s="41" t="e">
        <f>IF(LEN($E39)&gt;0, VLOOKUP($E39, Indices!$A:$B, 2, FALSE), "")</f>
        <v>#N/A</v>
      </c>
      <c r="G39" s="41">
        <f>'Library Prep'!$L30</f>
        <v>0</v>
      </c>
      <c r="H39" s="41" t="e">
        <f>IF(LEN($G39)&gt;0, VLOOKUP($G39, Indices!$A:$B, 2, FALSE), "")</f>
        <v>#N/A</v>
      </c>
      <c r="I39" s="41" t="str">
        <f>IF(AND(LEN(TRIM('Library Prep'!$C$2)) &gt; 0, LEN(TRIM('Library Prep'!$B30)) &gt; 0,LEN(TRIM('Library Prep'!$D30)) &gt; 0), 'Library Prep'!$D30, "")</f>
        <v/>
      </c>
      <c r="J39" s="41" t="str">
        <f>IF(AND(LEN(TRIM('Library Prep'!$C$2)) &gt; 0, LEN(TRIM('Library Prep'!$B30)) &gt; 0,LEN(TRIM('Library Prep'!$C30)) &gt; 0), 'Library Prep'!$C30, "")</f>
        <v/>
      </c>
    </row>
    <row r="40" spans="1:10" x14ac:dyDescent="0.3">
      <c r="A40" s="41" t="str">
        <f>IF(LEN('Library Prep'!$B31)&gt;0,'Library Prep'!$B31,"")</f>
        <v/>
      </c>
      <c r="B40" s="41" t="str">
        <f>IF(AND(LEN(TRIM('Library Prep'!$C$2)) &gt; 0, LEN(TRIM('Library Prep'!$B31))&gt;0), 'Library Prep'!$B31 &amp; "-" &amp; 'Library Prep'!$C$2, "")</f>
        <v/>
      </c>
      <c r="C40" s="41"/>
      <c r="D40" s="41" t="str">
        <f>IF(AND(LEN(TRIM('Library Prep'!$C$2)) &gt; 0, LEN(TRIM('Library Prep'!$B31)) &gt; 0), 'Library Prep'!$A31, "")</f>
        <v/>
      </c>
      <c r="E40" s="41">
        <f>'Library Prep'!$K31</f>
        <v>0</v>
      </c>
      <c r="F40" s="41" t="e">
        <f>IF(LEN($E40)&gt;0, VLOOKUP($E40, Indices!$A:$B, 2, FALSE), "")</f>
        <v>#N/A</v>
      </c>
      <c r="G40" s="41">
        <f>'Library Prep'!$L31</f>
        <v>0</v>
      </c>
      <c r="H40" s="41" t="e">
        <f>IF(LEN($G40)&gt;0, VLOOKUP($G40, Indices!$A:$B, 2, FALSE), "")</f>
        <v>#N/A</v>
      </c>
      <c r="I40" s="41" t="str">
        <f>IF(AND(LEN(TRIM('Library Prep'!$C$2)) &gt; 0, LEN(TRIM('Library Prep'!$B31)) &gt; 0,LEN(TRIM('Library Prep'!$D31)) &gt; 0), 'Library Prep'!$D31, "")</f>
        <v/>
      </c>
      <c r="J40" s="41" t="str">
        <f>IF(AND(LEN(TRIM('Library Prep'!$C$2)) &gt; 0, LEN(TRIM('Library Prep'!$B31)) &gt; 0,LEN(TRIM('Library Prep'!$C31)) &gt; 0), 'Library Prep'!$C31, "")</f>
        <v/>
      </c>
    </row>
    <row r="41" spans="1:10" x14ac:dyDescent="0.3">
      <c r="A41" s="41" t="str">
        <f>IF(LEN('Library Prep'!$B32)&gt;0,'Library Prep'!$B32,"")</f>
        <v/>
      </c>
      <c r="B41" s="41" t="str">
        <f>IF(AND(LEN(TRIM('Library Prep'!$C$2)) &gt; 0, LEN(TRIM('Library Prep'!$B32))&gt;0), 'Library Prep'!$B32 &amp; "-" &amp; 'Library Prep'!$C$2, "")</f>
        <v/>
      </c>
      <c r="C41" s="41"/>
      <c r="D41" s="41" t="str">
        <f>IF(AND(LEN(TRIM('Library Prep'!$C$2)) &gt; 0, LEN(TRIM('Library Prep'!$B32)) &gt; 0), 'Library Prep'!$A32, "")</f>
        <v/>
      </c>
      <c r="E41" s="41">
        <f>'Library Prep'!$K32</f>
        <v>0</v>
      </c>
      <c r="F41" s="41" t="e">
        <f>IF(LEN($E41)&gt;0, VLOOKUP($E41, Indices!$A:$B, 2, FALSE), "")</f>
        <v>#N/A</v>
      </c>
      <c r="G41" s="41">
        <f>'Library Prep'!$L32</f>
        <v>0</v>
      </c>
      <c r="H41" s="41" t="e">
        <f>IF(LEN($G41)&gt;0, VLOOKUP($G41, Indices!$A:$B, 2, FALSE), "")</f>
        <v>#N/A</v>
      </c>
      <c r="I41" s="41" t="str">
        <f>IF(AND(LEN(TRIM('Library Prep'!$C$2)) &gt; 0, LEN(TRIM('Library Prep'!$B32)) &gt; 0,LEN(TRIM('Library Prep'!$D32)) &gt; 0), 'Library Prep'!$D32, "")</f>
        <v/>
      </c>
      <c r="J41" s="41" t="str">
        <f>IF(AND(LEN(TRIM('Library Prep'!$C$2)) &gt; 0, LEN(TRIM('Library Prep'!$B32)) &gt; 0,LEN(TRIM('Library Prep'!$C32)) &gt; 0), 'Library Prep'!$C32, "")</f>
        <v/>
      </c>
    </row>
    <row r="42" spans="1:10" x14ac:dyDescent="0.3">
      <c r="A42" s="41" t="str">
        <f>IF(LEN('Library Prep'!$B33)&gt;0,'Library Prep'!$B33,"")</f>
        <v/>
      </c>
      <c r="B42" s="41" t="str">
        <f>IF(AND(LEN(TRIM('Library Prep'!$C$2)) &gt; 0, LEN(TRIM('Library Prep'!$B33))&gt;0), 'Library Prep'!$B33 &amp; "-" &amp; 'Library Prep'!$C$2, "")</f>
        <v/>
      </c>
      <c r="C42" s="41"/>
      <c r="D42" s="41" t="str">
        <f>IF(AND(LEN(TRIM('Library Prep'!$C$2)) &gt; 0, LEN(TRIM('Library Prep'!$B33)) &gt; 0), 'Library Prep'!$A33, "")</f>
        <v/>
      </c>
      <c r="E42" s="41">
        <f>'Library Prep'!$K33</f>
        <v>0</v>
      </c>
      <c r="F42" s="41" t="e">
        <f>IF(LEN($E42)&gt;0, VLOOKUP($E42, Indices!$A:$B, 2, FALSE), "")</f>
        <v>#N/A</v>
      </c>
      <c r="G42" s="41">
        <f>'Library Prep'!$L33</f>
        <v>0</v>
      </c>
      <c r="H42" s="41" t="e">
        <f>IF(LEN($G42)&gt;0, VLOOKUP($G42, Indices!$A:$B, 2, FALSE), "")</f>
        <v>#N/A</v>
      </c>
      <c r="I42" s="41" t="str">
        <f>IF(AND(LEN(TRIM('Library Prep'!$C$2)) &gt; 0, LEN(TRIM('Library Prep'!$B33)) &gt; 0,LEN(TRIM('Library Prep'!$D33)) &gt; 0), 'Library Prep'!$D33, "")</f>
        <v/>
      </c>
      <c r="J42" s="41" t="str">
        <f>IF(AND(LEN(TRIM('Library Prep'!$C$2)) &gt; 0, LEN(TRIM('Library Prep'!$B33)) &gt; 0,LEN(TRIM('Library Prep'!$C33)) &gt; 0), 'Library Prep'!$C33, "")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workbookViewId="0">
      <selection activeCell="B6" sqref="B6"/>
    </sheetView>
  </sheetViews>
  <sheetFormatPr defaultRowHeight="14.4" x14ac:dyDescent="0.3"/>
  <cols>
    <col min="1" max="1" width="17.33203125" bestFit="1" customWidth="1"/>
    <col min="2" max="2" width="40.88671875" bestFit="1" customWidth="1"/>
    <col min="3" max="3" width="11.44140625" bestFit="1" customWidth="1"/>
    <col min="4" max="4" width="10.88671875" bestFit="1" customWidth="1"/>
    <col min="5" max="5" width="10.109375" bestFit="1" customWidth="1"/>
    <col min="6" max="6" width="10.88671875" bestFit="1" customWidth="1"/>
    <col min="7" max="7" width="15" bestFit="1" customWidth="1"/>
  </cols>
  <sheetData>
    <row r="1" spans="1:8" x14ac:dyDescent="0.3">
      <c r="A1" t="s">
        <v>75</v>
      </c>
    </row>
    <row r="2" spans="1:8" x14ac:dyDescent="0.3">
      <c r="A2" t="s">
        <v>167</v>
      </c>
      <c r="B2" s="61">
        <f>'Library Prep'!$C$2</f>
        <v>0</v>
      </c>
    </row>
    <row r="3" spans="1:8" x14ac:dyDescent="0.3">
      <c r="A3" t="s">
        <v>77</v>
      </c>
      <c r="B3" s="91">
        <f>'Library Prep'!$C$6</f>
        <v>0</v>
      </c>
    </row>
    <row r="4" spans="1:8" x14ac:dyDescent="0.3">
      <c r="A4" t="s">
        <v>170</v>
      </c>
      <c r="B4" t="s">
        <v>171</v>
      </c>
    </row>
    <row r="5" spans="1:8" x14ac:dyDescent="0.3">
      <c r="A5" t="s">
        <v>78</v>
      </c>
      <c r="B5" t="s">
        <v>79</v>
      </c>
    </row>
    <row r="6" spans="1:8" x14ac:dyDescent="0.3">
      <c r="A6" t="s">
        <v>172</v>
      </c>
      <c r="B6" t="s">
        <v>169</v>
      </c>
    </row>
    <row r="7" spans="1:8" x14ac:dyDescent="0.3">
      <c r="A7" t="s">
        <v>87</v>
      </c>
    </row>
    <row r="8" spans="1:8" x14ac:dyDescent="0.3">
      <c r="A8" t="s">
        <v>88</v>
      </c>
      <c r="B8" t="s">
        <v>89</v>
      </c>
    </row>
    <row r="9" spans="1:8" x14ac:dyDescent="0.3">
      <c r="A9" t="s">
        <v>90</v>
      </c>
    </row>
    <row r="10" spans="1:8" x14ac:dyDescent="0.3">
      <c r="A10" t="e">
        <f>LEFT('Library Prep'!$C$5, 3)/2 +1</f>
        <v>#VALUE!</v>
      </c>
    </row>
    <row r="11" spans="1:8" x14ac:dyDescent="0.3">
      <c r="A11" t="e">
        <f>LEFT('Library Prep'!$C$5, 3)/2 +1</f>
        <v>#VALUE!</v>
      </c>
    </row>
    <row r="12" spans="1:8" x14ac:dyDescent="0.3">
      <c r="A12" t="s">
        <v>91</v>
      </c>
    </row>
    <row r="13" spans="1:8" x14ac:dyDescent="0.3">
      <c r="A13" t="s">
        <v>173</v>
      </c>
      <c r="B13" t="s">
        <v>94</v>
      </c>
    </row>
    <row r="14" spans="1:8" x14ac:dyDescent="0.3">
      <c r="A14" t="s">
        <v>95</v>
      </c>
    </row>
    <row r="15" spans="1:8" x14ac:dyDescent="0.3">
      <c r="A15" t="s">
        <v>96</v>
      </c>
      <c r="B15" t="s">
        <v>185</v>
      </c>
      <c r="C15" t="s">
        <v>87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</row>
    <row r="16" spans="1:8" x14ac:dyDescent="0.3">
      <c r="A16" t="str">
        <f>IF(LEN('Library Prep'!$B10)&gt;0,'Library Prep'!$B10,"")</f>
        <v/>
      </c>
      <c r="B16" t="str">
        <f>IF(AND(LEN(TRIM('Library Prep'!$C$2)) &gt; 0, LEN(TRIM('Library Prep'!$B10))&gt;0), 'Library Prep'!$B10 &amp; "-" &amp; 'Library Prep'!$C$2, "")</f>
        <v/>
      </c>
      <c r="D16" s="41">
        <f>'Library Prep'!$K10</f>
        <v>0</v>
      </c>
      <c r="E16" s="41" t="e">
        <f>IF(LEN(D16)&gt;0, VLOOKUP($D16, Indices!$A:$B, 2, FALSE), "")</f>
        <v>#N/A</v>
      </c>
      <c r="F16" s="41">
        <f>'Library Prep'!$L10</f>
        <v>0</v>
      </c>
      <c r="G16" s="41" t="e">
        <f>IF(LEN(F16)&gt;0, VLOOKUP($F16, Indices!$A:$B, 2, FALSE), "")</f>
        <v>#N/A</v>
      </c>
      <c r="H16" s="41" t="str">
        <f>IF(AND(LEN(TRIM('Library Prep'!$C$2)) &gt; 0, LEN(TRIM('Library Prep'!$B10)) &gt; 0,LEN(TRIM('Library Prep'!$D10)) &gt; 0), 'Library Prep'!$D10, "")</f>
        <v/>
      </c>
    </row>
    <row r="17" spans="1:8" x14ac:dyDescent="0.3">
      <c r="A17" t="str">
        <f>IF(LEN('Library Prep'!$B11)&gt;0,'Library Prep'!$B11,"")</f>
        <v/>
      </c>
      <c r="B17" t="str">
        <f>IF(AND(LEN(TRIM('Library Prep'!$C$2)) &gt; 0, LEN(TRIM('Library Prep'!$B11))&gt;0), 'Library Prep'!$B11 &amp; "-" &amp; 'Library Prep'!$C$2, "")</f>
        <v/>
      </c>
      <c r="D17" s="41">
        <f>'Library Prep'!$K11</f>
        <v>0</v>
      </c>
      <c r="E17" s="41" t="e">
        <f>IF(LEN(D17)&gt;0, VLOOKUP($D17, Indices!$A:$B, 2, FALSE), "")</f>
        <v>#N/A</v>
      </c>
      <c r="F17" s="41">
        <f>'Library Prep'!$L11</f>
        <v>0</v>
      </c>
      <c r="G17" s="41" t="e">
        <f>IF(LEN(F17)&gt;0, VLOOKUP($F17, Indices!$A:$B, 2, FALSE), "")</f>
        <v>#N/A</v>
      </c>
      <c r="H17" s="41" t="str">
        <f>IF(AND(LEN(TRIM('Library Prep'!$C$2)) &gt; 0, LEN(TRIM('Library Prep'!$B11)) &gt; 0,LEN(TRIM('Library Prep'!$D11)) &gt; 0), 'Library Prep'!$D11, "")</f>
        <v/>
      </c>
    </row>
    <row r="18" spans="1:8" x14ac:dyDescent="0.3">
      <c r="A18" t="str">
        <f>IF(LEN('Library Prep'!$B12)&gt;0,'Library Prep'!$B12,"")</f>
        <v/>
      </c>
      <c r="B18" t="str">
        <f>IF(AND(LEN(TRIM('Library Prep'!$C$2)) &gt; 0, LEN(TRIM('Library Prep'!$B12))&gt;0), 'Library Prep'!$B12 &amp; "-" &amp; 'Library Prep'!$C$2, "")</f>
        <v/>
      </c>
      <c r="D18" s="41">
        <f>'Library Prep'!$K12</f>
        <v>0</v>
      </c>
      <c r="E18" s="41" t="e">
        <f>IF(LEN(D18)&gt;0, VLOOKUP($D18, Indices!$A:$B, 2, FALSE), "")</f>
        <v>#N/A</v>
      </c>
      <c r="F18" s="41">
        <f>'Library Prep'!$L12</f>
        <v>0</v>
      </c>
      <c r="G18" s="41" t="e">
        <f>IF(LEN(F18)&gt;0, VLOOKUP($F18, Indices!$A:$B, 2, FALSE), "")</f>
        <v>#N/A</v>
      </c>
      <c r="H18" s="41" t="str">
        <f>IF(AND(LEN(TRIM('Library Prep'!$C$2)) &gt; 0, LEN(TRIM('Library Prep'!$B12)) &gt; 0,LEN(TRIM('Library Prep'!$D12)) &gt; 0), 'Library Prep'!$D12, "")</f>
        <v/>
      </c>
    </row>
    <row r="19" spans="1:8" x14ac:dyDescent="0.3">
      <c r="A19" t="str">
        <f>IF(LEN('Library Prep'!$B13)&gt;0,'Library Prep'!$B13,"")</f>
        <v/>
      </c>
      <c r="B19" t="str">
        <f>IF(AND(LEN(TRIM('Library Prep'!$C$2)) &gt; 0, LEN(TRIM('Library Prep'!$B13))&gt;0), 'Library Prep'!$B13 &amp; "-" &amp; 'Library Prep'!$C$2, "")</f>
        <v/>
      </c>
      <c r="D19" s="41">
        <f>'Library Prep'!$K13</f>
        <v>0</v>
      </c>
      <c r="E19" s="41" t="e">
        <f>IF(LEN(D19)&gt;0, VLOOKUP($D19, Indices!$A:$B, 2, FALSE), "")</f>
        <v>#N/A</v>
      </c>
      <c r="F19" s="41">
        <f>'Library Prep'!$L13</f>
        <v>0</v>
      </c>
      <c r="G19" s="41" t="e">
        <f>IF(LEN(F19)&gt;0, VLOOKUP($F19, Indices!$A:$B, 2, FALSE), "")</f>
        <v>#N/A</v>
      </c>
      <c r="H19" s="41" t="str">
        <f>IF(AND(LEN(TRIM('Library Prep'!$C$2)) &gt; 0, LEN(TRIM('Library Prep'!$B13)) &gt; 0,LEN(TRIM('Library Prep'!$D13)) &gt; 0), 'Library Prep'!$D13, "")</f>
        <v/>
      </c>
    </row>
    <row r="20" spans="1:8" x14ac:dyDescent="0.3">
      <c r="A20" t="str">
        <f>IF(LEN('Library Prep'!$B14)&gt;0,'Library Prep'!$B14,"")</f>
        <v/>
      </c>
      <c r="B20" t="str">
        <f>IF(AND(LEN(TRIM('Library Prep'!$C$2)) &gt; 0, LEN(TRIM('Library Prep'!$B14))&gt;0), 'Library Prep'!$B14 &amp; "-" &amp; 'Library Prep'!$C$2, "")</f>
        <v/>
      </c>
      <c r="D20" s="41">
        <f>'Library Prep'!$K14</f>
        <v>0</v>
      </c>
      <c r="E20" s="41" t="e">
        <f>IF(LEN(D20)&gt;0, VLOOKUP($D20, Indices!$A:$B, 2, FALSE), "")</f>
        <v>#N/A</v>
      </c>
      <c r="F20" s="41">
        <f>'Library Prep'!$L14</f>
        <v>0</v>
      </c>
      <c r="G20" s="41" t="e">
        <f>IF(LEN(F20)&gt;0, VLOOKUP($F20, Indices!$A:$B, 2, FALSE), "")</f>
        <v>#N/A</v>
      </c>
      <c r="H20" s="41" t="str">
        <f>IF(AND(LEN(TRIM('Library Prep'!$C$2)) &gt; 0, LEN(TRIM('Library Prep'!$B14)) &gt; 0,LEN(TRIM('Library Prep'!$D14)) &gt; 0), 'Library Prep'!$D14, "")</f>
        <v/>
      </c>
    </row>
    <row r="21" spans="1:8" x14ac:dyDescent="0.3">
      <c r="A21" t="str">
        <f>IF(LEN('Library Prep'!$B15)&gt;0,'Library Prep'!$B15,"")</f>
        <v/>
      </c>
      <c r="B21" t="str">
        <f>IF(AND(LEN(TRIM('Library Prep'!$C$2)) &gt; 0, LEN(TRIM('Library Prep'!$B15))&gt;0), 'Library Prep'!$B15 &amp; "-" &amp; 'Library Prep'!$C$2, "")</f>
        <v/>
      </c>
      <c r="D21" s="41">
        <f>'Library Prep'!$K15</f>
        <v>0</v>
      </c>
      <c r="E21" s="41" t="e">
        <f>IF(LEN(D21)&gt;0, VLOOKUP($D21, Indices!$A:$B, 2, FALSE), "")</f>
        <v>#N/A</v>
      </c>
      <c r="F21" s="41">
        <f>'Library Prep'!$L15</f>
        <v>0</v>
      </c>
      <c r="G21" s="41" t="e">
        <f>IF(LEN(F21)&gt;0, VLOOKUP($F21, Indices!$A:$B, 2, FALSE), "")</f>
        <v>#N/A</v>
      </c>
      <c r="H21" s="41" t="str">
        <f>IF(AND(LEN(TRIM('Library Prep'!$C$2)) &gt; 0, LEN(TRIM('Library Prep'!$B15)) &gt; 0,LEN(TRIM('Library Prep'!$D15)) &gt; 0), 'Library Prep'!$D15, "")</f>
        <v/>
      </c>
    </row>
    <row r="22" spans="1:8" x14ac:dyDescent="0.3">
      <c r="A22" t="str">
        <f>IF(LEN('Library Prep'!$B16)&gt;0,'Library Prep'!$B16,"")</f>
        <v/>
      </c>
      <c r="B22" t="str">
        <f>IF(AND(LEN(TRIM('Library Prep'!$C$2)) &gt; 0, LEN(TRIM('Library Prep'!$B16))&gt;0), 'Library Prep'!$B16 &amp; "-" &amp; 'Library Prep'!$C$2, "")</f>
        <v/>
      </c>
      <c r="D22" s="41">
        <f>'Library Prep'!$K16</f>
        <v>0</v>
      </c>
      <c r="E22" s="41" t="e">
        <f>IF(LEN(D22)&gt;0, VLOOKUP($D22, Indices!$A:$B, 2, FALSE), "")</f>
        <v>#N/A</v>
      </c>
      <c r="F22" s="41">
        <f>'Library Prep'!$L16</f>
        <v>0</v>
      </c>
      <c r="G22" s="41" t="e">
        <f>IF(LEN(F22)&gt;0, VLOOKUP($F22, Indices!$A:$B, 2, FALSE), "")</f>
        <v>#N/A</v>
      </c>
      <c r="H22" s="41" t="str">
        <f>IF(AND(LEN(TRIM('Library Prep'!$C$2)) &gt; 0, LEN(TRIM('Library Prep'!$B16)) &gt; 0,LEN(TRIM('Library Prep'!$D16)) &gt; 0), 'Library Prep'!$D16, "")</f>
        <v/>
      </c>
    </row>
    <row r="23" spans="1:8" x14ac:dyDescent="0.3">
      <c r="A23" t="str">
        <f>IF(LEN('Library Prep'!$B17)&gt;0,'Library Prep'!$B17,"")</f>
        <v/>
      </c>
      <c r="B23" t="str">
        <f>IF(AND(LEN(TRIM('Library Prep'!$C$2)) &gt; 0, LEN(TRIM('Library Prep'!$B17))&gt;0), 'Library Prep'!$B17 &amp; "-" &amp; 'Library Prep'!$C$2, "")</f>
        <v/>
      </c>
      <c r="D23" s="41">
        <f>'Library Prep'!$K17</f>
        <v>0</v>
      </c>
      <c r="E23" s="41" t="e">
        <f>IF(LEN(D23)&gt;0, VLOOKUP($D23, Indices!$A:$B, 2, FALSE), "")</f>
        <v>#N/A</v>
      </c>
      <c r="F23" s="41">
        <f>'Library Prep'!$L17</f>
        <v>0</v>
      </c>
      <c r="G23" s="41" t="e">
        <f>IF(LEN(F23)&gt;0, VLOOKUP($F23, Indices!$A:$B, 2, FALSE), "")</f>
        <v>#N/A</v>
      </c>
      <c r="H23" s="41" t="str">
        <f>IF(AND(LEN(TRIM('Library Prep'!$C$2)) &gt; 0, LEN(TRIM('Library Prep'!$B17)) &gt; 0,LEN(TRIM('Library Prep'!$D17)) &gt; 0), 'Library Prep'!$D17, "")</f>
        <v/>
      </c>
    </row>
    <row r="24" spans="1:8" x14ac:dyDescent="0.3">
      <c r="A24" t="str">
        <f>IF(LEN('Library Prep'!$B18)&gt;0,'Library Prep'!$B18,"")</f>
        <v/>
      </c>
      <c r="B24" t="str">
        <f>IF(AND(LEN(TRIM('Library Prep'!$C$2)) &gt; 0, LEN(TRIM('Library Prep'!$B18))&gt;0), 'Library Prep'!$B18 &amp; "-" &amp; 'Library Prep'!$C$2, "")</f>
        <v/>
      </c>
      <c r="D24" s="41">
        <f>'Library Prep'!$K18</f>
        <v>0</v>
      </c>
      <c r="E24" s="41" t="e">
        <f>IF(LEN(D24)&gt;0, VLOOKUP($D24, Indices!$A:$B, 2, FALSE), "")</f>
        <v>#N/A</v>
      </c>
      <c r="F24" s="41">
        <f>'Library Prep'!$L18</f>
        <v>0</v>
      </c>
      <c r="G24" s="41" t="e">
        <f>IF(LEN(F24)&gt;0, VLOOKUP($F24, Indices!$A:$B, 2, FALSE), "")</f>
        <v>#N/A</v>
      </c>
      <c r="H24" s="41" t="str">
        <f>IF(AND(LEN(TRIM('Library Prep'!$C$2)) &gt; 0, LEN(TRIM('Library Prep'!$B18)) &gt; 0,LEN(TRIM('Library Prep'!$D18)) &gt; 0), 'Library Prep'!$D18, "")</f>
        <v/>
      </c>
    </row>
    <row r="25" spans="1:8" x14ac:dyDescent="0.3">
      <c r="A25" t="str">
        <f>IF(LEN('Library Prep'!$B19)&gt;0,'Library Prep'!$B19,"")</f>
        <v/>
      </c>
      <c r="B25" t="str">
        <f>IF(AND(LEN(TRIM('Library Prep'!$C$2)) &gt; 0, LEN(TRIM('Library Prep'!$B19))&gt;0), 'Library Prep'!$B19 &amp; "-" &amp; 'Library Prep'!$C$2, "")</f>
        <v/>
      </c>
      <c r="D25" s="41">
        <f>'Library Prep'!$K19</f>
        <v>0</v>
      </c>
      <c r="E25" s="41" t="e">
        <f>IF(LEN(D25)&gt;0, VLOOKUP($D25, Indices!$A:$B, 2, FALSE), "")</f>
        <v>#N/A</v>
      </c>
      <c r="F25" s="41">
        <f>'Library Prep'!$L19</f>
        <v>0</v>
      </c>
      <c r="G25" s="41" t="e">
        <f>IF(LEN(F25)&gt;0, VLOOKUP($F25, Indices!$A:$B, 2, FALSE), "")</f>
        <v>#N/A</v>
      </c>
      <c r="H25" s="41" t="str">
        <f>IF(AND(LEN(TRIM('Library Prep'!$C$2)) &gt; 0, LEN(TRIM('Library Prep'!$B19)) &gt; 0,LEN(TRIM('Library Prep'!$D19)) &gt; 0), 'Library Prep'!$D19, "")</f>
        <v/>
      </c>
    </row>
    <row r="26" spans="1:8" x14ac:dyDescent="0.3">
      <c r="A26" t="str">
        <f>IF(LEN('Library Prep'!$B20)&gt;0,'Library Prep'!$B20,"")</f>
        <v/>
      </c>
      <c r="B26" t="str">
        <f>IF(AND(LEN(TRIM('Library Prep'!$C$2)) &gt; 0, LEN(TRIM('Library Prep'!$B20))&gt;0), 'Library Prep'!$B20 &amp; "-" &amp; 'Library Prep'!$C$2, "")</f>
        <v/>
      </c>
      <c r="D26" s="41">
        <f>'Library Prep'!$K20</f>
        <v>0</v>
      </c>
      <c r="E26" s="41" t="e">
        <f>IF(LEN(D26)&gt;0, VLOOKUP($D26, Indices!$A:$B, 2, FALSE), "")</f>
        <v>#N/A</v>
      </c>
      <c r="F26" s="41">
        <f>'Library Prep'!$L20</f>
        <v>0</v>
      </c>
      <c r="G26" s="41" t="e">
        <f>IF(LEN(F26)&gt;0, VLOOKUP($F26, Indices!$A:$B, 2, FALSE), "")</f>
        <v>#N/A</v>
      </c>
      <c r="H26" s="41" t="str">
        <f>IF(AND(LEN(TRIM('Library Prep'!$C$2)) &gt; 0, LEN(TRIM('Library Prep'!$B20)) &gt; 0,LEN(TRIM('Library Prep'!$D20)) &gt; 0), 'Library Prep'!$D20, "")</f>
        <v/>
      </c>
    </row>
    <row r="27" spans="1:8" x14ac:dyDescent="0.3">
      <c r="A27" t="str">
        <f>IF(LEN('Library Prep'!$B21)&gt;0,'Library Prep'!$B21,"")</f>
        <v/>
      </c>
      <c r="B27" t="str">
        <f>IF(AND(LEN(TRIM('Library Prep'!$C$2)) &gt; 0, LEN(TRIM('Library Prep'!$B21))&gt;0), 'Library Prep'!$B21 &amp; "-" &amp; 'Library Prep'!$C$2, "")</f>
        <v/>
      </c>
      <c r="D27" s="41">
        <f>'Library Prep'!$K21</f>
        <v>0</v>
      </c>
      <c r="E27" s="41" t="e">
        <f>IF(LEN(D27)&gt;0, VLOOKUP($D27, Indices!$A:$B, 2, FALSE), "")</f>
        <v>#N/A</v>
      </c>
      <c r="F27" s="41">
        <f>'Library Prep'!$L21</f>
        <v>0</v>
      </c>
      <c r="G27" s="41" t="e">
        <f>IF(LEN(F27)&gt;0, VLOOKUP($F27, Indices!$A:$B, 2, FALSE), "")</f>
        <v>#N/A</v>
      </c>
      <c r="H27" s="41" t="str">
        <f>IF(AND(LEN(TRIM('Library Prep'!$C$2)) &gt; 0, LEN(TRIM('Library Prep'!$B21)) &gt; 0,LEN(TRIM('Library Prep'!$D21)) &gt; 0), 'Library Prep'!$D21, "")</f>
        <v/>
      </c>
    </row>
    <row r="28" spans="1:8" x14ac:dyDescent="0.3">
      <c r="A28" t="str">
        <f>IF(LEN('Library Prep'!$B22)&gt;0,'Library Prep'!$B22,"")</f>
        <v/>
      </c>
      <c r="B28" t="str">
        <f>IF(AND(LEN(TRIM('Library Prep'!$C$2)) &gt; 0, LEN(TRIM('Library Prep'!$B22))&gt;0), 'Library Prep'!$B22 &amp; "-" &amp; 'Library Prep'!$C$2, "")</f>
        <v/>
      </c>
      <c r="D28" s="41">
        <f>'Library Prep'!$K22</f>
        <v>0</v>
      </c>
      <c r="E28" s="41" t="e">
        <f>IF(LEN(D28)&gt;0, VLOOKUP($D28, Indices!$A:$B, 2, FALSE), "")</f>
        <v>#N/A</v>
      </c>
      <c r="F28" s="41">
        <f>'Library Prep'!$L22</f>
        <v>0</v>
      </c>
      <c r="G28" s="41" t="e">
        <f>IF(LEN(F28)&gt;0, VLOOKUP($F28, Indices!$A:$B, 2, FALSE), "")</f>
        <v>#N/A</v>
      </c>
      <c r="H28" s="41" t="str">
        <f>IF(AND(LEN(TRIM('Library Prep'!$C$2)) &gt; 0, LEN(TRIM('Library Prep'!$B22)) &gt; 0,LEN(TRIM('Library Prep'!$D22)) &gt; 0), 'Library Prep'!$D22, "")</f>
        <v/>
      </c>
    </row>
    <row r="29" spans="1:8" x14ac:dyDescent="0.3">
      <c r="A29" t="str">
        <f>IF(LEN('Library Prep'!$B23)&gt;0,'Library Prep'!$B23,"")</f>
        <v/>
      </c>
      <c r="B29" t="str">
        <f>IF(AND(LEN(TRIM('Library Prep'!$C$2)) &gt; 0, LEN(TRIM('Library Prep'!$B23))&gt;0), 'Library Prep'!$B23 &amp; "-" &amp; 'Library Prep'!$C$2, "")</f>
        <v/>
      </c>
      <c r="D29" s="41">
        <f>'Library Prep'!$K23</f>
        <v>0</v>
      </c>
      <c r="E29" s="41" t="e">
        <f>IF(LEN(D29)&gt;0, VLOOKUP($D29, Indices!$A:$B, 2, FALSE), "")</f>
        <v>#N/A</v>
      </c>
      <c r="F29" s="41">
        <f>'Library Prep'!$L23</f>
        <v>0</v>
      </c>
      <c r="G29" s="41" t="e">
        <f>IF(LEN(F29)&gt;0, VLOOKUP($F29, Indices!$A:$B, 2, FALSE), "")</f>
        <v>#N/A</v>
      </c>
      <c r="H29" s="41" t="str">
        <f>IF(AND(LEN(TRIM('Library Prep'!$C$2)) &gt; 0, LEN(TRIM('Library Prep'!$B23)) &gt; 0,LEN(TRIM('Library Prep'!$D23)) &gt; 0), 'Library Prep'!$D23, "")</f>
        <v/>
      </c>
    </row>
    <row r="30" spans="1:8" x14ac:dyDescent="0.3">
      <c r="A30" t="str">
        <f>IF(LEN('Library Prep'!$B24)&gt;0,'Library Prep'!$B24,"")</f>
        <v/>
      </c>
      <c r="B30" t="str">
        <f>IF(AND(LEN(TRIM('Library Prep'!$C$2)) &gt; 0, LEN(TRIM('Library Prep'!$B24))&gt;0), 'Library Prep'!$B24 &amp; "-" &amp; 'Library Prep'!$C$2, "")</f>
        <v/>
      </c>
      <c r="D30" s="41">
        <f>'Library Prep'!$K24</f>
        <v>0</v>
      </c>
      <c r="E30" s="41" t="e">
        <f>IF(LEN(D30)&gt;0, VLOOKUP($D30, Indices!$A:$B, 2, FALSE), "")</f>
        <v>#N/A</v>
      </c>
      <c r="F30" s="41">
        <f>'Library Prep'!$L24</f>
        <v>0</v>
      </c>
      <c r="G30" s="41" t="e">
        <f>IF(LEN(F30)&gt;0, VLOOKUP($F30, Indices!$A:$B, 2, FALSE), "")</f>
        <v>#N/A</v>
      </c>
      <c r="H30" s="41" t="str">
        <f>IF(AND(LEN(TRIM('Library Prep'!$C$2)) &gt; 0, LEN(TRIM('Library Prep'!$B24)) &gt; 0,LEN(TRIM('Library Prep'!$D24)) &gt; 0), 'Library Prep'!$D24, "")</f>
        <v/>
      </c>
    </row>
    <row r="31" spans="1:8" x14ac:dyDescent="0.3">
      <c r="A31" t="str">
        <f>IF(LEN('Library Prep'!$B25)&gt;0,'Library Prep'!$B25,"")</f>
        <v/>
      </c>
      <c r="B31" t="str">
        <f>IF(AND(LEN(TRIM('Library Prep'!$C$2)) &gt; 0, LEN(TRIM('Library Prep'!$B25))&gt;0), 'Library Prep'!$B25 &amp; "-" &amp; 'Library Prep'!$C$2, "")</f>
        <v/>
      </c>
      <c r="D31" s="41">
        <f>'Library Prep'!$K25</f>
        <v>0</v>
      </c>
      <c r="E31" s="41" t="e">
        <f>IF(LEN(D31)&gt;0, VLOOKUP($D31, Indices!$A:$B, 2, FALSE), "")</f>
        <v>#N/A</v>
      </c>
      <c r="F31" s="41">
        <f>'Library Prep'!$L25</f>
        <v>0</v>
      </c>
      <c r="G31" s="41" t="e">
        <f>IF(LEN(F31)&gt;0, VLOOKUP($F31, Indices!$A:$B, 2, FALSE), "")</f>
        <v>#N/A</v>
      </c>
      <c r="H31" s="41" t="str">
        <f>IF(AND(LEN(TRIM('Library Prep'!$C$2)) &gt; 0, LEN(TRIM('Library Prep'!$B25)) &gt; 0,LEN(TRIM('Library Prep'!$D25)) &gt; 0), 'Library Prep'!$D25, "")</f>
        <v/>
      </c>
    </row>
    <row r="32" spans="1:8" x14ac:dyDescent="0.3">
      <c r="A32" t="str">
        <f>IF(LEN('Library Prep'!$B26)&gt;0,'Library Prep'!$B26,"")</f>
        <v/>
      </c>
      <c r="B32" t="str">
        <f>IF(AND(LEN(TRIM('Library Prep'!$C$2)) &gt; 0, LEN(TRIM('Library Prep'!$B26))&gt;0), 'Library Prep'!$B26 &amp; "-" &amp; 'Library Prep'!$C$2, "")</f>
        <v/>
      </c>
      <c r="D32" s="41">
        <f>'Library Prep'!$K26</f>
        <v>0</v>
      </c>
      <c r="E32" s="41" t="e">
        <f>IF(LEN(D32)&gt;0, VLOOKUP($D32, Indices!$A:$B, 2, FALSE), "")</f>
        <v>#N/A</v>
      </c>
      <c r="F32" s="41">
        <f>'Library Prep'!$L26</f>
        <v>0</v>
      </c>
      <c r="G32" s="41" t="e">
        <f>IF(LEN(F32)&gt;0, VLOOKUP($F32, Indices!$A:$B, 2, FALSE), "")</f>
        <v>#N/A</v>
      </c>
      <c r="H32" s="41" t="str">
        <f>IF(AND(LEN(TRIM('Library Prep'!$C$2)) &gt; 0, LEN(TRIM('Library Prep'!$B26)) &gt; 0,LEN(TRIM('Library Prep'!$D26)) &gt; 0), 'Library Prep'!$D26, "")</f>
        <v/>
      </c>
    </row>
    <row r="33" spans="1:8" x14ac:dyDescent="0.3">
      <c r="A33" t="str">
        <f>IF(LEN('Library Prep'!$B27)&gt;0,'Library Prep'!$B27,"")</f>
        <v/>
      </c>
      <c r="B33" t="str">
        <f>IF(AND(LEN(TRIM('Library Prep'!$C$2)) &gt; 0, LEN(TRIM('Library Prep'!$B27))&gt;0), 'Library Prep'!$B27 &amp; "-" &amp; 'Library Prep'!$C$2, "")</f>
        <v/>
      </c>
      <c r="D33" s="41">
        <f>'Library Prep'!$K27</f>
        <v>0</v>
      </c>
      <c r="E33" s="41" t="e">
        <f>IF(LEN(D33)&gt;0, VLOOKUP($D33, Indices!$A:$B, 2, FALSE), "")</f>
        <v>#N/A</v>
      </c>
      <c r="F33" s="41">
        <f>'Library Prep'!$L27</f>
        <v>0</v>
      </c>
      <c r="G33" s="41" t="e">
        <f>IF(LEN(F33)&gt;0, VLOOKUP($F33, Indices!$A:$B, 2, FALSE), "")</f>
        <v>#N/A</v>
      </c>
      <c r="H33" s="41" t="str">
        <f>IF(AND(LEN(TRIM('Library Prep'!$C$2)) &gt; 0, LEN(TRIM('Library Prep'!$B27)) &gt; 0,LEN(TRIM('Library Prep'!$D27)) &gt; 0), 'Library Prep'!$D27, "")</f>
        <v/>
      </c>
    </row>
    <row r="34" spans="1:8" x14ac:dyDescent="0.3">
      <c r="A34" t="str">
        <f>IF(LEN('Library Prep'!$B28)&gt;0,'Library Prep'!$B28,"")</f>
        <v/>
      </c>
      <c r="B34" t="str">
        <f>IF(AND(LEN(TRIM('Library Prep'!$C$2)) &gt; 0, LEN(TRIM('Library Prep'!$B28))&gt;0), 'Library Prep'!$B28 &amp; "-" &amp; 'Library Prep'!$C$2, "")</f>
        <v/>
      </c>
      <c r="D34" s="41">
        <f>'Library Prep'!$K28</f>
        <v>0</v>
      </c>
      <c r="E34" s="41" t="e">
        <f>IF(LEN(D34)&gt;0, VLOOKUP($D34, Indices!$A:$B, 2, FALSE), "")</f>
        <v>#N/A</v>
      </c>
      <c r="F34" s="41">
        <f>'Library Prep'!$L28</f>
        <v>0</v>
      </c>
      <c r="G34" s="41" t="e">
        <f>IF(LEN(F34)&gt;0, VLOOKUP($F34, Indices!$A:$B, 2, FALSE), "")</f>
        <v>#N/A</v>
      </c>
      <c r="H34" s="41" t="str">
        <f>IF(AND(LEN(TRIM('Library Prep'!$C$2)) &gt; 0, LEN(TRIM('Library Prep'!$B28)) &gt; 0,LEN(TRIM('Library Prep'!$D28)) &gt; 0), 'Library Prep'!$D28, "")</f>
        <v/>
      </c>
    </row>
    <row r="35" spans="1:8" x14ac:dyDescent="0.3">
      <c r="A35" t="str">
        <f>IF(LEN('Library Prep'!$B29)&gt;0,'Library Prep'!$B29,"")</f>
        <v/>
      </c>
      <c r="B35" t="str">
        <f>IF(AND(LEN(TRIM('Library Prep'!$C$2)) &gt; 0, LEN(TRIM('Library Prep'!$B29))&gt;0), 'Library Prep'!$B29 &amp; "-" &amp; 'Library Prep'!$C$2, "")</f>
        <v/>
      </c>
      <c r="D35" s="41">
        <f>'Library Prep'!$K29</f>
        <v>0</v>
      </c>
      <c r="E35" s="41" t="e">
        <f>IF(LEN(D35)&gt;0, VLOOKUP($D35, Indices!$A:$B, 2, FALSE), "")</f>
        <v>#N/A</v>
      </c>
      <c r="F35" s="41">
        <f>'Library Prep'!$L29</f>
        <v>0</v>
      </c>
      <c r="G35" s="41" t="e">
        <f>IF(LEN(F35)&gt;0, VLOOKUP($F35, Indices!$A:$B, 2, FALSE), "")</f>
        <v>#N/A</v>
      </c>
      <c r="H35" s="41" t="str">
        <f>IF(AND(LEN(TRIM('Library Prep'!$C$2)) &gt; 0, LEN(TRIM('Library Prep'!$B29)) &gt; 0,LEN(TRIM('Library Prep'!$D29)) &gt; 0), 'Library Prep'!$D29, "")</f>
        <v/>
      </c>
    </row>
    <row r="36" spans="1:8" x14ac:dyDescent="0.3">
      <c r="A36" t="str">
        <f>IF(LEN('Library Prep'!$B30)&gt;0,'Library Prep'!$B30,"")</f>
        <v/>
      </c>
      <c r="B36" t="str">
        <f>IF(AND(LEN(TRIM('Library Prep'!$C$2)) &gt; 0, LEN(TRIM('Library Prep'!$B30))&gt;0), 'Library Prep'!$B30 &amp; "-" &amp; 'Library Prep'!$C$2, "")</f>
        <v/>
      </c>
      <c r="D36" s="41">
        <f>'Library Prep'!$K30</f>
        <v>0</v>
      </c>
      <c r="E36" s="41" t="e">
        <f>IF(LEN(D36)&gt;0, VLOOKUP($D36, Indices!$A:$B, 2, FALSE), "")</f>
        <v>#N/A</v>
      </c>
      <c r="F36" s="41">
        <f>'Library Prep'!$L30</f>
        <v>0</v>
      </c>
      <c r="G36" s="41" t="e">
        <f>IF(LEN(F36)&gt;0, VLOOKUP($F36, Indices!$A:$B, 2, FALSE), "")</f>
        <v>#N/A</v>
      </c>
      <c r="H36" s="41" t="str">
        <f>IF(AND(LEN(TRIM('Library Prep'!$C$2)) &gt; 0, LEN(TRIM('Library Prep'!$B30)) &gt; 0,LEN(TRIM('Library Prep'!$D30)) &gt; 0), 'Library Prep'!$D30, "")</f>
        <v/>
      </c>
    </row>
    <row r="37" spans="1:8" x14ac:dyDescent="0.3">
      <c r="A37" t="str">
        <f>IF(LEN('Library Prep'!$B31)&gt;0,'Library Prep'!$B31,"")</f>
        <v/>
      </c>
      <c r="B37" t="str">
        <f>IF(AND(LEN(TRIM('Library Prep'!$C$2)) &gt; 0, LEN(TRIM('Library Prep'!$B31))&gt;0), 'Library Prep'!$B31 &amp; "-" &amp; 'Library Prep'!$C$2, "")</f>
        <v/>
      </c>
      <c r="D37" s="41">
        <f>'Library Prep'!$K31</f>
        <v>0</v>
      </c>
      <c r="E37" s="41" t="e">
        <f>IF(LEN(D37)&gt;0, VLOOKUP($D37, Indices!$A:$B, 2, FALSE), "")</f>
        <v>#N/A</v>
      </c>
      <c r="F37" s="41">
        <f>'Library Prep'!$L31</f>
        <v>0</v>
      </c>
      <c r="G37" s="41" t="e">
        <f>IF(LEN(F37)&gt;0, VLOOKUP($F37, Indices!$A:$B, 2, FALSE), "")</f>
        <v>#N/A</v>
      </c>
      <c r="H37" s="41" t="str">
        <f>IF(AND(LEN(TRIM('Library Prep'!$C$2)) &gt; 0, LEN(TRIM('Library Prep'!$B31)) &gt; 0,LEN(TRIM('Library Prep'!$D31)) &gt; 0), 'Library Prep'!$D31, "")</f>
        <v/>
      </c>
    </row>
    <row r="38" spans="1:8" x14ac:dyDescent="0.3">
      <c r="A38" t="str">
        <f>IF(LEN('Library Prep'!$B32)&gt;0,'Library Prep'!$B32,"")</f>
        <v/>
      </c>
      <c r="B38" t="str">
        <f>IF(AND(LEN(TRIM('Library Prep'!$C$2)) &gt; 0, LEN(TRIM('Library Prep'!$B32))&gt;0), 'Library Prep'!$B32 &amp; "-" &amp; 'Library Prep'!$C$2, "")</f>
        <v/>
      </c>
      <c r="D38" s="41">
        <f>'Library Prep'!$K32</f>
        <v>0</v>
      </c>
      <c r="E38" s="41" t="e">
        <f>IF(LEN(D38)&gt;0, VLOOKUP($D38, Indices!$A:$B, 2, FALSE), "")</f>
        <v>#N/A</v>
      </c>
      <c r="F38" s="41">
        <f>'Library Prep'!$L32</f>
        <v>0</v>
      </c>
      <c r="G38" s="41" t="e">
        <f>IF(LEN(F38)&gt;0, VLOOKUP($F38, Indices!$A:$B, 2, FALSE), "")</f>
        <v>#N/A</v>
      </c>
      <c r="H38" s="41" t="str">
        <f>IF(AND(LEN(TRIM('Library Prep'!$C$2)) &gt; 0, LEN(TRIM('Library Prep'!$B32)) &gt; 0,LEN(TRIM('Library Prep'!$D32)) &gt; 0), 'Library Prep'!$D32, "")</f>
        <v/>
      </c>
    </row>
    <row r="39" spans="1:8" x14ac:dyDescent="0.3">
      <c r="A39" t="str">
        <f>IF(LEN('Library Prep'!$B33)&gt;0,'Library Prep'!$B33,"")</f>
        <v/>
      </c>
      <c r="B39" t="str">
        <f>IF(AND(LEN(TRIM('Library Prep'!$C$2)) &gt; 0, LEN(TRIM('Library Prep'!$B33))&gt;0), 'Library Prep'!$B33 &amp; "-" &amp; 'Library Prep'!$C$2, "")</f>
        <v/>
      </c>
      <c r="D39" s="41">
        <f>'Library Prep'!$K33</f>
        <v>0</v>
      </c>
      <c r="E39" s="41" t="e">
        <f>IF(LEN(D39)&gt;0, VLOOKUP($D39, Indices!$A:$B, 2, FALSE), "")</f>
        <v>#N/A</v>
      </c>
      <c r="F39" s="41">
        <f>'Library Prep'!$L33</f>
        <v>0</v>
      </c>
      <c r="G39" s="41" t="e">
        <f>IF(LEN(F39)&gt;0, VLOOKUP($F39, Indices!$A:$B, 2, FALSE), "")</f>
        <v>#N/A</v>
      </c>
      <c r="H39" s="41" t="str">
        <f>IF(AND(LEN(TRIM('Library Prep'!$C$2)) &gt; 0, LEN(TRIM('Library Prep'!$B33)) &gt; 0,LEN(TRIM('Library Prep'!$D33)) &gt; 0), 'Library Prep'!$D33, "")</f>
        <v/>
      </c>
    </row>
  </sheetData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CC97-B00B-4C93-8E5A-22C70D4223A9}">
  <dimension ref="A1:G89"/>
  <sheetViews>
    <sheetView topLeftCell="A2" zoomScaleNormal="100" workbookViewId="0">
      <selection activeCell="B7" sqref="B7"/>
    </sheetView>
  </sheetViews>
  <sheetFormatPr defaultRowHeight="14.4" x14ac:dyDescent="0.3"/>
  <cols>
    <col min="1" max="1" width="25.6640625" customWidth="1"/>
    <col min="2" max="2" width="49.77734375" customWidth="1"/>
    <col min="3" max="3" width="12.44140625" bestFit="1" customWidth="1"/>
    <col min="4" max="4" width="13.5546875" bestFit="1" customWidth="1"/>
    <col min="5" max="5" width="12.77734375" bestFit="1" customWidth="1"/>
    <col min="6" max="7" width="15" bestFit="1" customWidth="1"/>
  </cols>
  <sheetData>
    <row r="1" spans="1:7" x14ac:dyDescent="0.3">
      <c r="A1" t="s">
        <v>75</v>
      </c>
    </row>
    <row r="2" spans="1:7" x14ac:dyDescent="0.3">
      <c r="A2" t="s">
        <v>167</v>
      </c>
      <c r="B2" s="91">
        <f>'Library Prep'!$C$2</f>
        <v>0</v>
      </c>
    </row>
    <row r="3" spans="1:7" x14ac:dyDescent="0.3">
      <c r="A3" t="s">
        <v>77</v>
      </c>
      <c r="B3" s="124">
        <f>'Library Prep'!$C$6</f>
        <v>0</v>
      </c>
    </row>
    <row r="4" spans="1:7" x14ac:dyDescent="0.3">
      <c r="A4" t="s">
        <v>170</v>
      </c>
      <c r="B4" t="s">
        <v>223</v>
      </c>
    </row>
    <row r="5" spans="1:7" x14ac:dyDescent="0.3">
      <c r="A5" t="s">
        <v>78</v>
      </c>
      <c r="B5" t="s">
        <v>79</v>
      </c>
    </row>
    <row r="6" spans="1:7" x14ac:dyDescent="0.3">
      <c r="A6" t="s">
        <v>172</v>
      </c>
      <c r="B6" s="91" t="s">
        <v>224</v>
      </c>
    </row>
    <row r="7" spans="1:7" x14ac:dyDescent="0.3">
      <c r="A7" t="s">
        <v>225</v>
      </c>
      <c r="B7" t="s">
        <v>169</v>
      </c>
    </row>
    <row r="8" spans="1:7" x14ac:dyDescent="0.3">
      <c r="A8" t="s">
        <v>87</v>
      </c>
    </row>
    <row r="9" spans="1:7" x14ac:dyDescent="0.3">
      <c r="A9" t="s">
        <v>88</v>
      </c>
      <c r="B9" t="s">
        <v>89</v>
      </c>
    </row>
    <row r="10" spans="1:7" x14ac:dyDescent="0.3">
      <c r="A10" t="s">
        <v>90</v>
      </c>
    </row>
    <row r="11" spans="1:7" x14ac:dyDescent="0.3">
      <c r="A11" s="123" t="e">
        <f>LEFT('Library Prep'!$C$5, 3)/2 +1</f>
        <v>#VALUE!</v>
      </c>
    </row>
    <row r="12" spans="1:7" x14ac:dyDescent="0.3">
      <c r="A12" s="123" t="e">
        <f>LEFT('Library Prep'!$C$5, 3)/2 +1</f>
        <v>#VALUE!</v>
      </c>
    </row>
    <row r="13" spans="1:7" x14ac:dyDescent="0.3">
      <c r="A13" t="s">
        <v>91</v>
      </c>
    </row>
    <row r="14" spans="1:7" x14ac:dyDescent="0.3">
      <c r="A14" t="s">
        <v>173</v>
      </c>
      <c r="B14" t="s">
        <v>94</v>
      </c>
    </row>
    <row r="15" spans="1:7" x14ac:dyDescent="0.3">
      <c r="A15" t="s">
        <v>95</v>
      </c>
    </row>
    <row r="16" spans="1:7" x14ac:dyDescent="0.3">
      <c r="A16" t="s">
        <v>96</v>
      </c>
      <c r="B16" t="s">
        <v>87</v>
      </c>
      <c r="C16" t="str">
        <f>IF('Library Prep'!$K$12 = "CD", "index", "I7_Index_ID")</f>
        <v>I7_Index_ID</v>
      </c>
      <c r="D16" t="str">
        <f>IF('Library Prep'!$K$12 = "CD", "I5_Index_ID", "index")</f>
        <v>index</v>
      </c>
      <c r="E16" t="str">
        <f>IF('Library Prep'!$K$12 = "CD", "index2", "I5_Index_ID")</f>
        <v>I5_Index_ID</v>
      </c>
      <c r="F16" t="str">
        <f>IF('Library Prep'!$K$12 = "CD", "Sample_Project", "index2")</f>
        <v>index2</v>
      </c>
      <c r="G16" t="s">
        <v>103</v>
      </c>
    </row>
    <row r="17" spans="1:7" x14ac:dyDescent="0.3">
      <c r="A17" t="str">
        <f>IF(AND(LEN(TRIM('Library Prep'!$B$10)) &gt; 0, LEN(TRIM('Library Prep'!$B10))&gt;0), 'Library Prep'!$B10 &amp; "-" &amp; 'Library Prep'!$C$2, "")</f>
        <v/>
      </c>
      <c r="C17" s="41">
        <f>'Library Prep'!$K10</f>
        <v>0</v>
      </c>
      <c r="D17" s="41" t="e">
        <f>IF(LEN(C17)&gt;0, VLOOKUP($C17, Indices!$A:$B, 2, FALSE), "")</f>
        <v>#N/A</v>
      </c>
      <c r="E17" s="41">
        <f>'Library Prep'!$L10</f>
        <v>0</v>
      </c>
      <c r="F17" s="41" t="e">
        <f>IF(LEN(E17)&gt;0, VLOOKUP($E17, Indices!$A:$B, 2, FALSE), "")</f>
        <v>#N/A</v>
      </c>
      <c r="G17" s="41" t="str">
        <f>IF(AND(LEN(TRIM('Library Prep'!$C$2)) &gt; 0, LEN(TRIM('Library Prep'!$B10)) &gt; 0,LEN(TRIM('Library Prep'!$D10)) &gt; 0), 'Library Prep'!$D10, "")</f>
        <v/>
      </c>
    </row>
    <row r="18" spans="1:7" x14ac:dyDescent="0.3">
      <c r="A18" t="str">
        <f>IF(AND(LEN(TRIM('Library Prep'!$B$10)) &gt; 0, LEN(TRIM('Library Prep'!$B11))&gt;0), 'Library Prep'!$B11 &amp; "-" &amp; 'Library Prep'!$C$2, "")</f>
        <v/>
      </c>
      <c r="C18" s="41">
        <f>'Library Prep'!$K11</f>
        <v>0</v>
      </c>
      <c r="D18" s="41" t="e">
        <f>IF(LEN(C18)&gt;0, VLOOKUP($C18, Indices!$A:$B, 2, FALSE), "")</f>
        <v>#N/A</v>
      </c>
      <c r="E18" s="41">
        <f>'Library Prep'!$L11</f>
        <v>0</v>
      </c>
      <c r="F18" s="41" t="e">
        <f>IF(LEN(E18)&gt;0, VLOOKUP($E18, Indices!$A:$B, 2, FALSE), "")</f>
        <v>#N/A</v>
      </c>
      <c r="G18" s="41" t="str">
        <f>IF(AND(LEN(TRIM('Library Prep'!$C$2)) &gt; 0, LEN(TRIM('Library Prep'!$B11)) &gt; 0,LEN(TRIM('Library Prep'!$D11)) &gt; 0), 'Library Prep'!$D11, "")</f>
        <v/>
      </c>
    </row>
    <row r="19" spans="1:7" x14ac:dyDescent="0.3">
      <c r="A19" t="str">
        <f>IF(AND(LEN(TRIM('Library Prep'!$B$10)) &gt; 0, LEN(TRIM('Library Prep'!$B12))&gt;0), 'Library Prep'!$B12 &amp; "-" &amp; 'Library Prep'!$C$2, "")</f>
        <v/>
      </c>
      <c r="C19" s="41">
        <f>'Library Prep'!$K12</f>
        <v>0</v>
      </c>
      <c r="D19" s="41" t="e">
        <f>IF(LEN(C19)&gt;0, VLOOKUP($C19, Indices!$A:$B, 2, FALSE), "")</f>
        <v>#N/A</v>
      </c>
      <c r="E19" s="41">
        <f>'Library Prep'!$L12</f>
        <v>0</v>
      </c>
      <c r="F19" s="41" t="e">
        <f>IF(LEN(E19)&gt;0, VLOOKUP($E19, Indices!$A:$B, 2, FALSE), "")</f>
        <v>#N/A</v>
      </c>
      <c r="G19" s="41" t="str">
        <f>IF(AND(LEN(TRIM('Library Prep'!$C$2)) &gt; 0, LEN(TRIM('Library Prep'!$B12)) &gt; 0,LEN(TRIM('Library Prep'!$D12)) &gt; 0), 'Library Prep'!$D12, "")</f>
        <v/>
      </c>
    </row>
    <row r="20" spans="1:7" x14ac:dyDescent="0.3">
      <c r="A20" t="str">
        <f>IF(AND(LEN(TRIM('Library Prep'!$B$10)) &gt; 0, LEN(TRIM('Library Prep'!$B13))&gt;0), 'Library Prep'!$B13 &amp; "-" &amp; 'Library Prep'!$C$2, "")</f>
        <v/>
      </c>
      <c r="C20" s="41">
        <f>'Library Prep'!$K13</f>
        <v>0</v>
      </c>
      <c r="D20" s="41" t="e">
        <f>IF(LEN(C20)&gt;0, VLOOKUP($C20, Indices!$A:$B, 2, FALSE), "")</f>
        <v>#N/A</v>
      </c>
      <c r="E20" s="41">
        <f>'Library Prep'!$L13</f>
        <v>0</v>
      </c>
      <c r="F20" s="41" t="e">
        <f>IF(LEN(E20)&gt;0, VLOOKUP($E20, Indices!$A:$B, 2, FALSE), "")</f>
        <v>#N/A</v>
      </c>
      <c r="G20" s="41" t="str">
        <f>IF(AND(LEN(TRIM('Library Prep'!$C$2)) &gt; 0, LEN(TRIM('Library Prep'!$B13)) &gt; 0,LEN(TRIM('Library Prep'!$D13)) &gt; 0), 'Library Prep'!$D13, "")</f>
        <v/>
      </c>
    </row>
    <row r="21" spans="1:7" x14ac:dyDescent="0.3">
      <c r="A21" t="str">
        <f>IF(AND(LEN(TRIM('Library Prep'!$B$10)) &gt; 0, LEN(TRIM('Library Prep'!$B14))&gt;0), 'Library Prep'!$B14 &amp; "-" &amp; 'Library Prep'!$C$2, "")</f>
        <v/>
      </c>
      <c r="C21" s="41">
        <f>'Library Prep'!$K14</f>
        <v>0</v>
      </c>
      <c r="D21" s="41" t="e">
        <f>IF(LEN(C21)&gt;0, VLOOKUP($C21, Indices!$A:$B, 2, FALSE), "")</f>
        <v>#N/A</v>
      </c>
      <c r="E21" s="41">
        <f>'Library Prep'!$L14</f>
        <v>0</v>
      </c>
      <c r="F21" s="41" t="e">
        <f>IF(LEN(E21)&gt;0, VLOOKUP($E21, Indices!$A:$B, 2, FALSE), "")</f>
        <v>#N/A</v>
      </c>
      <c r="G21" s="41" t="str">
        <f>IF(AND(LEN(TRIM('Library Prep'!$C$2)) &gt; 0, LEN(TRIM('Library Prep'!$B14)) &gt; 0,LEN(TRIM('Library Prep'!$D14)) &gt; 0), 'Library Prep'!$D14, "")</f>
        <v/>
      </c>
    </row>
    <row r="22" spans="1:7" x14ac:dyDescent="0.3">
      <c r="A22" t="str">
        <f>IF(AND(LEN(TRIM('Library Prep'!$B$10)) &gt; 0, LEN(TRIM('Library Prep'!$B15))&gt;0), 'Library Prep'!$B15 &amp; "-" &amp; 'Library Prep'!$C$2, "")</f>
        <v/>
      </c>
      <c r="C22" s="41">
        <f>'Library Prep'!$K15</f>
        <v>0</v>
      </c>
      <c r="D22" s="41" t="e">
        <f>IF(LEN(C22)&gt;0, VLOOKUP($C22, Indices!$A:$B, 2, FALSE), "")</f>
        <v>#N/A</v>
      </c>
      <c r="E22" s="41">
        <f>'Library Prep'!$L15</f>
        <v>0</v>
      </c>
      <c r="F22" s="41" t="e">
        <f>IF(LEN(E22)&gt;0, VLOOKUP($E22, Indices!$A:$B, 2, FALSE), "")</f>
        <v>#N/A</v>
      </c>
      <c r="G22" s="41" t="str">
        <f>IF(AND(LEN(TRIM('Library Prep'!$C$2)) &gt; 0, LEN(TRIM('Library Prep'!$B15)) &gt; 0,LEN(TRIM('Library Prep'!$D15)) &gt; 0), 'Library Prep'!$D15, "")</f>
        <v/>
      </c>
    </row>
    <row r="23" spans="1:7" x14ac:dyDescent="0.3">
      <c r="A23" t="str">
        <f>IF(AND(LEN(TRIM('Library Prep'!$B$10)) &gt; 0, LEN(TRIM('Library Prep'!$B16))&gt;0), 'Library Prep'!$B16 &amp; "-" &amp; 'Library Prep'!$C$2, "")</f>
        <v/>
      </c>
      <c r="C23" s="41">
        <f>'Library Prep'!$K16</f>
        <v>0</v>
      </c>
      <c r="D23" s="41" t="e">
        <f>IF(LEN(C23)&gt;0, VLOOKUP($C23, Indices!$A:$B, 2, FALSE), "")</f>
        <v>#N/A</v>
      </c>
      <c r="E23" s="41">
        <f>'Library Prep'!$L16</f>
        <v>0</v>
      </c>
      <c r="F23" s="41" t="e">
        <f>IF(LEN(E23)&gt;0, VLOOKUP($E23, Indices!$A:$B, 2, FALSE), "")</f>
        <v>#N/A</v>
      </c>
      <c r="G23" s="41" t="str">
        <f>IF(AND(LEN(TRIM('Library Prep'!$C$2)) &gt; 0, LEN(TRIM('Library Prep'!$B16)) &gt; 0,LEN(TRIM('Library Prep'!$D16)) &gt; 0), 'Library Prep'!$D16, "")</f>
        <v/>
      </c>
    </row>
    <row r="24" spans="1:7" x14ac:dyDescent="0.3">
      <c r="A24" t="str">
        <f>IF(AND(LEN(TRIM('Library Prep'!$B$10)) &gt; 0, LEN(TRIM('Library Prep'!$B17))&gt;0), 'Library Prep'!$B17 &amp; "-" &amp; 'Library Prep'!$C$2, "")</f>
        <v/>
      </c>
      <c r="C24" s="41">
        <f>'Library Prep'!$K17</f>
        <v>0</v>
      </c>
      <c r="D24" s="41" t="e">
        <f>IF(LEN(C24)&gt;0, VLOOKUP($C24, Indices!$A:$B, 2, FALSE), "")</f>
        <v>#N/A</v>
      </c>
      <c r="E24" s="41">
        <f>'Library Prep'!$L17</f>
        <v>0</v>
      </c>
      <c r="F24" s="41" t="e">
        <f>IF(LEN(E24)&gt;0, VLOOKUP($E24, Indices!$A:$B, 2, FALSE), "")</f>
        <v>#N/A</v>
      </c>
      <c r="G24" s="41" t="str">
        <f>IF(AND(LEN(TRIM('Library Prep'!$C$2)) &gt; 0, LEN(TRIM('Library Prep'!$B17)) &gt; 0,LEN(TRIM('Library Prep'!$D17)) &gt; 0), 'Library Prep'!$D17, "")</f>
        <v/>
      </c>
    </row>
    <row r="25" spans="1:7" x14ac:dyDescent="0.3">
      <c r="A25" t="str">
        <f>IF(AND(LEN(TRIM('Library Prep'!$B$10)) &gt; 0, LEN(TRIM('Library Prep'!$B18))&gt;0), 'Library Prep'!$B18 &amp; "-" &amp; 'Library Prep'!$C$2, "")</f>
        <v/>
      </c>
      <c r="C25" s="41">
        <f>'Library Prep'!$K18</f>
        <v>0</v>
      </c>
      <c r="D25" s="41" t="e">
        <f>IF(LEN(C25)&gt;0, VLOOKUP($C25, Indices!$A:$B, 2, FALSE), "")</f>
        <v>#N/A</v>
      </c>
      <c r="E25" s="41">
        <f>'Library Prep'!$L18</f>
        <v>0</v>
      </c>
      <c r="F25" s="41" t="e">
        <f>IF(LEN(E25)&gt;0, VLOOKUP($E25, Indices!$A:$B, 2, FALSE), "")</f>
        <v>#N/A</v>
      </c>
      <c r="G25" s="41" t="str">
        <f>IF(AND(LEN(TRIM('Library Prep'!$C$2)) &gt; 0, LEN(TRIM('Library Prep'!$B18)) &gt; 0,LEN(TRIM('Library Prep'!$D18)) &gt; 0), 'Library Prep'!$D18, "")</f>
        <v/>
      </c>
    </row>
    <row r="26" spans="1:7" x14ac:dyDescent="0.3">
      <c r="A26" t="str">
        <f>IF(AND(LEN(TRIM('Library Prep'!$B$10)) &gt; 0, LEN(TRIM('Library Prep'!$B19))&gt;0), 'Library Prep'!$B19 &amp; "-" &amp; 'Library Prep'!$C$2, "")</f>
        <v/>
      </c>
      <c r="C26" s="41">
        <f>'Library Prep'!$K19</f>
        <v>0</v>
      </c>
      <c r="D26" s="41" t="e">
        <f>IF(LEN(C26)&gt;0, VLOOKUP($C26, Indices!$A:$B, 2, FALSE), "")</f>
        <v>#N/A</v>
      </c>
      <c r="E26" s="41">
        <f>'Library Prep'!$L19</f>
        <v>0</v>
      </c>
      <c r="F26" s="41" t="e">
        <f>IF(LEN(E26)&gt;0, VLOOKUP($E26, Indices!$A:$B, 2, FALSE), "")</f>
        <v>#N/A</v>
      </c>
      <c r="G26" s="41" t="str">
        <f>IF(AND(LEN(TRIM('Library Prep'!$C$2)) &gt; 0, LEN(TRIM('Library Prep'!$B19)) &gt; 0,LEN(TRIM('Library Prep'!$D19)) &gt; 0), 'Library Prep'!$D19, "")</f>
        <v/>
      </c>
    </row>
    <row r="27" spans="1:7" x14ac:dyDescent="0.3">
      <c r="A27" t="str">
        <f>IF(AND(LEN(TRIM('Library Prep'!$B$10)) &gt; 0, LEN(TRIM('Library Prep'!$B20))&gt;0), 'Library Prep'!$B20 &amp; "-" &amp; 'Library Prep'!$C$2, "")</f>
        <v/>
      </c>
      <c r="C27" s="41">
        <f>'Library Prep'!$K20</f>
        <v>0</v>
      </c>
      <c r="D27" s="41" t="e">
        <f>IF(LEN(C27)&gt;0, VLOOKUP($C27, Indices!$A:$B, 2, FALSE), "")</f>
        <v>#N/A</v>
      </c>
      <c r="E27" s="41">
        <f>'Library Prep'!$L20</f>
        <v>0</v>
      </c>
      <c r="F27" s="41" t="e">
        <f>IF(LEN(E27)&gt;0, VLOOKUP($E27, Indices!$A:$B, 2, FALSE), "")</f>
        <v>#N/A</v>
      </c>
      <c r="G27" s="41" t="str">
        <f>IF(AND(LEN(TRIM('Library Prep'!$C$2)) &gt; 0, LEN(TRIM('Library Prep'!$B20)) &gt; 0,LEN(TRIM('Library Prep'!$D20)) &gt; 0), 'Library Prep'!$D20, "")</f>
        <v/>
      </c>
    </row>
    <row r="28" spans="1:7" x14ac:dyDescent="0.3">
      <c r="A28" t="str">
        <f>IF(AND(LEN(TRIM('Library Prep'!$B$10)) &gt; 0, LEN(TRIM('Library Prep'!$B21))&gt;0), 'Library Prep'!$B21 &amp; "-" &amp; 'Library Prep'!$C$2, "")</f>
        <v/>
      </c>
      <c r="C28" s="41">
        <f>'Library Prep'!$K21</f>
        <v>0</v>
      </c>
      <c r="D28" s="41" t="e">
        <f>IF(LEN(C28)&gt;0, VLOOKUP($C28, Indices!$A:$B, 2, FALSE), "")</f>
        <v>#N/A</v>
      </c>
      <c r="E28" s="41">
        <f>'Library Prep'!$L21</f>
        <v>0</v>
      </c>
      <c r="F28" s="41" t="e">
        <f>IF(LEN(E28)&gt;0, VLOOKUP($E28, Indices!$A:$B, 2, FALSE), "")</f>
        <v>#N/A</v>
      </c>
      <c r="G28" s="41" t="str">
        <f>IF(AND(LEN(TRIM('Library Prep'!$C$2)) &gt; 0, LEN(TRIM('Library Prep'!$B21)) &gt; 0,LEN(TRIM('Library Prep'!$D21)) &gt; 0), 'Library Prep'!$D21, "")</f>
        <v/>
      </c>
    </row>
    <row r="29" spans="1:7" x14ac:dyDescent="0.3">
      <c r="A29" t="str">
        <f>IF(AND(LEN(TRIM('Library Prep'!$B$10)) &gt; 0, LEN(TRIM('Library Prep'!$B22))&gt;0), 'Library Prep'!$B22 &amp; "-" &amp; 'Library Prep'!$C$2, "")</f>
        <v/>
      </c>
      <c r="C29" s="41">
        <f>'Library Prep'!$K22</f>
        <v>0</v>
      </c>
      <c r="D29" s="41" t="e">
        <f>IF(LEN(C29)&gt;0, VLOOKUP($C29, Indices!$A:$B, 2, FALSE), "")</f>
        <v>#N/A</v>
      </c>
      <c r="E29" s="41">
        <f>'Library Prep'!$L22</f>
        <v>0</v>
      </c>
      <c r="F29" s="41" t="e">
        <f>IF(LEN(E29)&gt;0, VLOOKUP($E29, Indices!$A:$B, 2, FALSE), "")</f>
        <v>#N/A</v>
      </c>
      <c r="G29" s="41" t="str">
        <f>IF(AND(LEN(TRIM('Library Prep'!$C$2)) &gt; 0, LEN(TRIM('Library Prep'!$B22)) &gt; 0,LEN(TRIM('Library Prep'!$D22)) &gt; 0), 'Library Prep'!$D22, "")</f>
        <v/>
      </c>
    </row>
    <row r="30" spans="1:7" x14ac:dyDescent="0.3">
      <c r="A30" t="str">
        <f>IF(AND(LEN(TRIM('Library Prep'!$B$10)) &gt; 0, LEN(TRIM('Library Prep'!$B23))&gt;0), 'Library Prep'!$B23 &amp; "-" &amp; 'Library Prep'!$C$2, "")</f>
        <v/>
      </c>
      <c r="C30" s="41">
        <f>'Library Prep'!$K23</f>
        <v>0</v>
      </c>
      <c r="D30" s="41" t="e">
        <f>IF(LEN(C30)&gt;0, VLOOKUP($C30, Indices!$A:$B, 2, FALSE), "")</f>
        <v>#N/A</v>
      </c>
      <c r="E30" s="41">
        <f>'Library Prep'!$L23</f>
        <v>0</v>
      </c>
      <c r="F30" s="41" t="e">
        <f>IF(LEN(E30)&gt;0, VLOOKUP($E30, Indices!$A:$B, 2, FALSE), "")</f>
        <v>#N/A</v>
      </c>
      <c r="G30" s="41" t="str">
        <f>IF(AND(LEN(TRIM('Library Prep'!$C$2)) &gt; 0, LEN(TRIM('Library Prep'!$B23)) &gt; 0,LEN(TRIM('Library Prep'!$D23)) &gt; 0), 'Library Prep'!$D23, "")</f>
        <v/>
      </c>
    </row>
    <row r="31" spans="1:7" x14ac:dyDescent="0.3">
      <c r="A31" t="str">
        <f>IF(AND(LEN(TRIM('Library Prep'!$B$10)) &gt; 0, LEN(TRIM('Library Prep'!$B24))&gt;0), 'Library Prep'!$B24 &amp; "-" &amp; 'Library Prep'!$C$2, "")</f>
        <v/>
      </c>
      <c r="C31" s="41">
        <f>'Library Prep'!$K24</f>
        <v>0</v>
      </c>
      <c r="D31" s="41" t="e">
        <f>IF(LEN(C31)&gt;0, VLOOKUP($C31, Indices!$A:$B, 2, FALSE), "")</f>
        <v>#N/A</v>
      </c>
      <c r="E31" s="41">
        <f>'Library Prep'!$L24</f>
        <v>0</v>
      </c>
      <c r="F31" s="41" t="e">
        <f>IF(LEN(E31)&gt;0, VLOOKUP($E31, Indices!$A:$B, 2, FALSE), "")</f>
        <v>#N/A</v>
      </c>
      <c r="G31" s="41" t="str">
        <f>IF(AND(LEN(TRIM('Library Prep'!$C$2)) &gt; 0, LEN(TRIM('Library Prep'!$B24)) &gt; 0,LEN(TRIM('Library Prep'!$D24)) &gt; 0), 'Library Prep'!$D24, "")</f>
        <v/>
      </c>
    </row>
    <row r="32" spans="1:7" x14ac:dyDescent="0.3">
      <c r="A32" t="str">
        <f>IF(AND(LEN(TRIM('Library Prep'!$B$10)) &gt; 0, LEN(TRIM('Library Prep'!$B25))&gt;0), 'Library Prep'!$B25 &amp; "-" &amp; 'Library Prep'!$C$2, "")</f>
        <v/>
      </c>
      <c r="C32" s="41">
        <f>'Library Prep'!$K25</f>
        <v>0</v>
      </c>
      <c r="D32" s="41" t="e">
        <f>IF(LEN(C32)&gt;0, VLOOKUP($C32, Indices!$A:$B, 2, FALSE), "")</f>
        <v>#N/A</v>
      </c>
      <c r="E32" s="41">
        <f>'Library Prep'!$L25</f>
        <v>0</v>
      </c>
      <c r="F32" s="41" t="e">
        <f>IF(LEN(E32)&gt;0, VLOOKUP($E32, Indices!$A:$B, 2, FALSE), "")</f>
        <v>#N/A</v>
      </c>
      <c r="G32" s="41" t="str">
        <f>IF(AND(LEN(TRIM('Library Prep'!$C$2)) &gt; 0, LEN(TRIM('Library Prep'!$B25)) &gt; 0,LEN(TRIM('Library Prep'!$D25)) &gt; 0), 'Library Prep'!$D25, "")</f>
        <v/>
      </c>
    </row>
    <row r="33" spans="1:7" x14ac:dyDescent="0.3">
      <c r="A33" t="str">
        <f>IF(AND(LEN(TRIM('Library Prep'!$B$10)) &gt; 0, LEN(TRIM('Library Prep'!$B26))&gt;0), 'Library Prep'!$B26 &amp; "-" &amp; 'Library Prep'!$C$2, "")</f>
        <v/>
      </c>
      <c r="C33" s="41">
        <f>'Library Prep'!$K26</f>
        <v>0</v>
      </c>
      <c r="D33" s="41" t="e">
        <f>IF(LEN(C33)&gt;0, VLOOKUP($C33, Indices!$A:$B, 2, FALSE), "")</f>
        <v>#N/A</v>
      </c>
      <c r="E33" s="41">
        <f>'Library Prep'!$L26</f>
        <v>0</v>
      </c>
      <c r="F33" s="41" t="e">
        <f>IF(LEN(E33)&gt;0, VLOOKUP($E33, Indices!$A:$B, 2, FALSE), "")</f>
        <v>#N/A</v>
      </c>
      <c r="G33" s="41" t="str">
        <f>IF(AND(LEN(TRIM('Library Prep'!$C$2)) &gt; 0, LEN(TRIM('Library Prep'!$B26)) &gt; 0,LEN(TRIM('Library Prep'!$D26)) &gt; 0), 'Library Prep'!$D26, "")</f>
        <v/>
      </c>
    </row>
    <row r="34" spans="1:7" x14ac:dyDescent="0.3">
      <c r="A34" t="str">
        <f>IF(AND(LEN(TRIM('Library Prep'!$B$10)) &gt; 0, LEN(TRIM('Library Prep'!$B27))&gt;0), 'Library Prep'!$B27 &amp; "-" &amp; 'Library Prep'!$C$2, "")</f>
        <v/>
      </c>
      <c r="C34" s="41">
        <f>'Library Prep'!$K27</f>
        <v>0</v>
      </c>
      <c r="D34" s="41" t="e">
        <f>IF(LEN(C34)&gt;0, VLOOKUP($C34, Indices!$A:$B, 2, FALSE), "")</f>
        <v>#N/A</v>
      </c>
      <c r="E34" s="41">
        <f>'Library Prep'!$L27</f>
        <v>0</v>
      </c>
      <c r="F34" s="41" t="e">
        <f>IF(LEN(E34)&gt;0, VLOOKUP($E34, Indices!$A:$B, 2, FALSE), "")</f>
        <v>#N/A</v>
      </c>
      <c r="G34" s="41" t="str">
        <f>IF(AND(LEN(TRIM('Library Prep'!$C$2)) &gt; 0, LEN(TRIM('Library Prep'!$B27)) &gt; 0,LEN(TRIM('Library Prep'!$D27)) &gt; 0), 'Library Prep'!$D27, "")</f>
        <v/>
      </c>
    </row>
    <row r="35" spans="1:7" x14ac:dyDescent="0.3">
      <c r="A35" t="str">
        <f>IF(AND(LEN(TRIM('Library Prep'!$B$10)) &gt; 0, LEN(TRIM('Library Prep'!$B28))&gt;0), 'Library Prep'!$B28 &amp; "-" &amp; 'Library Prep'!$C$2, "")</f>
        <v/>
      </c>
      <c r="C35" s="41">
        <f>'Library Prep'!$K28</f>
        <v>0</v>
      </c>
      <c r="D35" s="41" t="e">
        <f>IF(LEN(C35)&gt;0, VLOOKUP($C35, Indices!$A:$B, 2, FALSE), "")</f>
        <v>#N/A</v>
      </c>
      <c r="E35" s="41">
        <f>'Library Prep'!$L28</f>
        <v>0</v>
      </c>
      <c r="F35" s="41" t="e">
        <f>IF(LEN(E35)&gt;0, VLOOKUP($E35, Indices!$A:$B, 2, FALSE), "")</f>
        <v>#N/A</v>
      </c>
      <c r="G35" s="41" t="str">
        <f>IF(AND(LEN(TRIM('Library Prep'!$C$2)) &gt; 0, LEN(TRIM('Library Prep'!$B28)) &gt; 0,LEN(TRIM('Library Prep'!$D28)) &gt; 0), 'Library Prep'!$D28, "")</f>
        <v/>
      </c>
    </row>
    <row r="36" spans="1:7" x14ac:dyDescent="0.3">
      <c r="A36" t="str">
        <f>IF(AND(LEN(TRIM('Library Prep'!$B$10)) &gt; 0, LEN(TRIM('Library Prep'!$B29))&gt;0), 'Library Prep'!$B29 &amp; "-" &amp; 'Library Prep'!$C$2, "")</f>
        <v/>
      </c>
      <c r="C36" s="41">
        <f>'Library Prep'!$K29</f>
        <v>0</v>
      </c>
      <c r="D36" s="41" t="e">
        <f>IF(LEN(C36)&gt;0, VLOOKUP($C36, Indices!$A:$B, 2, FALSE), "")</f>
        <v>#N/A</v>
      </c>
      <c r="E36" s="41">
        <f>'Library Prep'!$L29</f>
        <v>0</v>
      </c>
      <c r="F36" s="41" t="e">
        <f>IF(LEN(E36)&gt;0, VLOOKUP($E36, Indices!$A:$B, 2, FALSE), "")</f>
        <v>#N/A</v>
      </c>
      <c r="G36" s="41" t="str">
        <f>IF(AND(LEN(TRIM('Library Prep'!$C$2)) &gt; 0, LEN(TRIM('Library Prep'!$B29)) &gt; 0,LEN(TRIM('Library Prep'!$D29)) &gt; 0), 'Library Prep'!$D29, "")</f>
        <v/>
      </c>
    </row>
    <row r="37" spans="1:7" x14ac:dyDescent="0.3">
      <c r="A37" t="str">
        <f>IF(AND(LEN(TRIM('Library Prep'!$B$10)) &gt; 0, LEN(TRIM('Library Prep'!$B30))&gt;0), 'Library Prep'!$B30 &amp; "-" &amp; 'Library Prep'!$C$2, "")</f>
        <v/>
      </c>
      <c r="C37" s="41">
        <f>'Library Prep'!$K30</f>
        <v>0</v>
      </c>
      <c r="D37" s="41" t="e">
        <f>IF(LEN(C37)&gt;0, VLOOKUP($C37, Indices!$A:$B, 2, FALSE), "")</f>
        <v>#N/A</v>
      </c>
      <c r="E37" s="41">
        <f>'Library Prep'!$L30</f>
        <v>0</v>
      </c>
      <c r="F37" s="41" t="e">
        <f>IF(LEN(E37)&gt;0, VLOOKUP($E37, Indices!$A:$B, 2, FALSE), "")</f>
        <v>#N/A</v>
      </c>
      <c r="G37" s="41" t="str">
        <f>IF(AND(LEN(TRIM('Library Prep'!$C$2)) &gt; 0, LEN(TRIM('Library Prep'!$B30)) &gt; 0,LEN(TRIM('Library Prep'!$D30)) &gt; 0), 'Library Prep'!$D30, "")</f>
        <v/>
      </c>
    </row>
    <row r="38" spans="1:7" x14ac:dyDescent="0.3">
      <c r="A38" t="str">
        <f>IF(AND(LEN(TRIM('Library Prep'!$B$10)) &gt; 0, LEN(TRIM('Library Prep'!$B31))&gt;0), 'Library Prep'!$B31 &amp; "-" &amp; 'Library Prep'!$C$2, "")</f>
        <v/>
      </c>
      <c r="C38" s="41">
        <f>'Library Prep'!$K31</f>
        <v>0</v>
      </c>
      <c r="D38" s="41" t="e">
        <f>IF(LEN(C38)&gt;0, VLOOKUP($C38, Indices!$A:$B, 2, FALSE), "")</f>
        <v>#N/A</v>
      </c>
      <c r="E38" s="41">
        <f>'Library Prep'!$L31</f>
        <v>0</v>
      </c>
      <c r="F38" s="41" t="e">
        <f>IF(LEN(E38)&gt;0, VLOOKUP($E38, Indices!$A:$B, 2, FALSE), "")</f>
        <v>#N/A</v>
      </c>
      <c r="G38" s="41" t="str">
        <f>IF(AND(LEN(TRIM('Library Prep'!$C$2)) &gt; 0, LEN(TRIM('Library Prep'!$B31)) &gt; 0,LEN(TRIM('Library Prep'!$D31)) &gt; 0), 'Library Prep'!$D31, "")</f>
        <v/>
      </c>
    </row>
    <row r="39" spans="1:7" x14ac:dyDescent="0.3">
      <c r="A39" t="str">
        <f>IF(AND(LEN(TRIM('Library Prep'!$B$10)) &gt; 0, LEN(TRIM('Library Prep'!$B32))&gt;0), 'Library Prep'!$B32 &amp; "-" &amp; 'Library Prep'!$C$2, "")</f>
        <v/>
      </c>
      <c r="C39" s="41">
        <f>'Library Prep'!$K32</f>
        <v>0</v>
      </c>
      <c r="D39" s="41" t="e">
        <f>IF(LEN(C39)&gt;0, VLOOKUP($C39, Indices!$A:$B, 2, FALSE), "")</f>
        <v>#N/A</v>
      </c>
      <c r="E39" s="41">
        <f>'Library Prep'!$L32</f>
        <v>0</v>
      </c>
      <c r="F39" s="41" t="e">
        <f>IF(LEN(E39)&gt;0, VLOOKUP($E39, Indices!$A:$B, 2, FALSE), "")</f>
        <v>#N/A</v>
      </c>
      <c r="G39" s="41" t="str">
        <f>IF(AND(LEN(TRIM('Library Prep'!$C$2)) &gt; 0, LEN(TRIM('Library Prep'!$B32)) &gt; 0,LEN(TRIM('Library Prep'!$D32)) &gt; 0), 'Library Prep'!$D32, "")</f>
        <v/>
      </c>
    </row>
    <row r="40" spans="1:7" x14ac:dyDescent="0.3">
      <c r="A40" t="str">
        <f>IF(AND(LEN(TRIM('Library Prep'!$B$10)) &gt; 0, LEN(TRIM('Library Prep'!$B33))&gt;0), 'Library Prep'!$B33 &amp; "-" &amp; 'Library Prep'!$C$2, "")</f>
        <v/>
      </c>
      <c r="C40" s="41">
        <f>'Library Prep'!$K33</f>
        <v>0</v>
      </c>
      <c r="D40" s="41" t="e">
        <f>IF(LEN(C40)&gt;0, VLOOKUP($C40, Indices!$A:$B, 2, FALSE), "")</f>
        <v>#N/A</v>
      </c>
      <c r="E40" s="41">
        <f>'Library Prep'!$L33</f>
        <v>0</v>
      </c>
      <c r="F40" s="41" t="e">
        <f>IF(LEN(E40)&gt;0, VLOOKUP($E40, Indices!$A:$B, 2, FALSE), "")</f>
        <v>#N/A</v>
      </c>
      <c r="G40" s="41" t="str">
        <f>IF(AND(LEN(TRIM('Library Prep'!$C$2)) &gt; 0, LEN(TRIM('Library Prep'!$B33)) &gt; 0,LEN(TRIM('Library Prep'!$D33)) &gt; 0), 'Library Prep'!$D33, "")</f>
        <v/>
      </c>
    </row>
    <row r="41" spans="1:7" s="41" customFormat="1" x14ac:dyDescent="0.3"/>
    <row r="42" spans="1:7" s="41" customFormat="1" x14ac:dyDescent="0.3"/>
    <row r="43" spans="1:7" s="41" customFormat="1" x14ac:dyDescent="0.3"/>
    <row r="44" spans="1:7" s="41" customFormat="1" x14ac:dyDescent="0.3"/>
    <row r="45" spans="1:7" s="41" customFormat="1" x14ac:dyDescent="0.3"/>
    <row r="46" spans="1:7" s="41" customFormat="1" x14ac:dyDescent="0.3"/>
    <row r="47" spans="1:7" s="41" customFormat="1" x14ac:dyDescent="0.3"/>
    <row r="48" spans="1:7" s="41" customFormat="1" x14ac:dyDescent="0.3"/>
    <row r="49" s="41" customFormat="1" x14ac:dyDescent="0.3"/>
    <row r="50" s="41" customFormat="1" x14ac:dyDescent="0.3"/>
    <row r="51" s="41" customFormat="1" x14ac:dyDescent="0.3"/>
    <row r="52" s="41" customFormat="1" x14ac:dyDescent="0.3"/>
    <row r="53" s="41" customFormat="1" x14ac:dyDescent="0.3"/>
    <row r="54" s="41" customFormat="1" x14ac:dyDescent="0.3"/>
    <row r="55" s="41" customFormat="1" x14ac:dyDescent="0.3"/>
    <row r="56" s="41" customFormat="1" x14ac:dyDescent="0.3"/>
    <row r="57" s="41" customFormat="1" x14ac:dyDescent="0.3"/>
    <row r="58" s="41" customFormat="1" x14ac:dyDescent="0.3"/>
    <row r="59" s="41" customFormat="1" x14ac:dyDescent="0.3"/>
    <row r="60" s="41" customFormat="1" x14ac:dyDescent="0.3"/>
    <row r="61" s="41" customFormat="1" x14ac:dyDescent="0.3"/>
    <row r="62" s="41" customFormat="1" x14ac:dyDescent="0.3"/>
    <row r="63" s="41" customFormat="1" x14ac:dyDescent="0.3"/>
    <row r="64" s="41" customFormat="1" x14ac:dyDescent="0.3"/>
    <row r="65" s="41" customFormat="1" x14ac:dyDescent="0.3"/>
    <row r="66" s="41" customFormat="1" x14ac:dyDescent="0.3"/>
    <row r="67" s="41" customFormat="1" x14ac:dyDescent="0.3"/>
    <row r="68" s="41" customFormat="1" x14ac:dyDescent="0.3"/>
    <row r="69" s="41" customFormat="1" x14ac:dyDescent="0.3"/>
    <row r="70" s="41" customFormat="1" x14ac:dyDescent="0.3"/>
    <row r="71" s="41" customFormat="1" x14ac:dyDescent="0.3"/>
    <row r="72" s="41" customFormat="1" x14ac:dyDescent="0.3"/>
    <row r="73" s="41" customFormat="1" x14ac:dyDescent="0.3"/>
    <row r="74" s="41" customFormat="1" x14ac:dyDescent="0.3"/>
    <row r="75" s="41" customFormat="1" x14ac:dyDescent="0.3"/>
    <row r="76" s="41" customFormat="1" x14ac:dyDescent="0.3"/>
    <row r="77" s="41" customFormat="1" x14ac:dyDescent="0.3"/>
    <row r="78" s="41" customFormat="1" x14ac:dyDescent="0.3"/>
    <row r="79" s="41" customFormat="1" x14ac:dyDescent="0.3"/>
    <row r="80" s="41" customFormat="1" x14ac:dyDescent="0.3"/>
    <row r="81" spans="1:6" s="41" customFormat="1" x14ac:dyDescent="0.3"/>
    <row r="82" spans="1:6" s="41" customFormat="1" x14ac:dyDescent="0.3"/>
    <row r="83" spans="1:6" s="41" customFormat="1" x14ac:dyDescent="0.3"/>
    <row r="84" spans="1:6" x14ac:dyDescent="0.3">
      <c r="A84" t="str">
        <f>IF(AND(LEN(TRIM('Library Prep'!$C$2)) &gt; 0, LEN(TRIM('Library Prep'!$B79))&gt;0), 'Library Prep'!$B79 &amp; "-" &amp; 'Library Prep'!$C$2, "")</f>
        <v/>
      </c>
      <c r="C84" t="e">
        <f ca="1">IF(AND('Library Prep'!$K$12="CD", LEN(#REF!)&gt;0),
VLOOKUP(#REF!, [3]Indices!$F:$G, 2, FALSE),
IF(LEN(#REF!)&gt;0,LEFT(VLOOKUP(#REF!, OFFSET([3]Indices!$H$8:$J$103, 0, MATCH('Library Prep'!$K79, [3]Indices!$H$6:$AF$6,0)-1), 2,FALSE),LEN(VLOOKUP(#REF!, OFFSET([3]Indices!$H$8:$J$103, 0, MATCH('Library Prep'!$K79, [3]Indices!$H$6:$AF$6,0)-1), 2,FALSE))-2), ""))</f>
        <v>#REF!</v>
      </c>
      <c r="D84" t="e">
        <f>IF(AND('Library Prep'!$K$12="CD", LEN(#REF!)&gt;0), VLOOKUP(#REF!, [3]Indices!$H$8:$J$103, 3, FALSE), IF(AND(LEN(#REF!)&gt;0, LEN($C84)&gt;0), VLOOKUP($C84&amp;"-7", [3]Indices!$F:$G, 2,FALSE), ""))</f>
        <v>#REF!</v>
      </c>
      <c r="E84" t="e">
        <f>IF(AND('Library Prep'!$K$12="CD", LEN(D84)&gt;0), VLOOKUP(D84, [3]Indices!$F:$G, 2, FALSE), C84)</f>
        <v>#REF!</v>
      </c>
      <c r="F84" t="e">
        <f>IF(AND('Library Prep'!$K$12 = "CD", LEN('Library Prep'!$B79)&gt;0), 'Library Prep'!$D79&amp;"", IF(LEN($E84)&gt;0, VLOOKUP(E84&amp;"-5", [3]Indices!$F:$G, 2,FALSE), ""))</f>
        <v>#REF!</v>
      </c>
    </row>
    <row r="85" spans="1:6" x14ac:dyDescent="0.3">
      <c r="A85" t="str">
        <f>IF(AND(LEN(TRIM('Library Prep'!$C$2)) &gt; 0, LEN(TRIM('Library Prep'!$B80))&gt;0), 'Library Prep'!$B80 &amp; "-" &amp; 'Library Prep'!$C$2, "")</f>
        <v/>
      </c>
      <c r="C85" t="e">
        <f ca="1">IF(AND('Library Prep'!$K$12="CD", LEN(#REF!)&gt;0),
VLOOKUP(#REF!, [3]Indices!$F:$G, 2, FALSE),
IF(LEN(#REF!)&gt;0,LEFT(VLOOKUP(#REF!, OFFSET([3]Indices!$H$8:$J$103, 0, MATCH('Library Prep'!$K80, [3]Indices!$H$6:$AF$6,0)-1), 2,FALSE),LEN(VLOOKUP(#REF!, OFFSET([3]Indices!$H$8:$J$103, 0, MATCH('Library Prep'!$K80, [3]Indices!$H$6:$AF$6,0)-1), 2,FALSE))-2), ""))</f>
        <v>#REF!</v>
      </c>
      <c r="D85" t="e">
        <f>IF(AND('Library Prep'!$K$12="CD", LEN(#REF!)&gt;0), VLOOKUP(#REF!, [3]Indices!$H$8:$J$103, 3, FALSE), IF(AND(LEN(#REF!)&gt;0, LEN($C85)&gt;0), VLOOKUP($C85&amp;"-7", [3]Indices!$F:$G, 2,FALSE), ""))</f>
        <v>#REF!</v>
      </c>
      <c r="E85" t="e">
        <f>IF(AND('Library Prep'!$K$12="CD", LEN(D85)&gt;0), VLOOKUP(D85, [3]Indices!$F:$G, 2, FALSE), C85)</f>
        <v>#REF!</v>
      </c>
      <c r="F85" t="e">
        <f>IF(AND('Library Prep'!$K$12 = "CD", LEN('Library Prep'!$B80)&gt;0), 'Library Prep'!$D80&amp;"", IF(LEN($E85)&gt;0, VLOOKUP(E85&amp;"-5", [3]Indices!$F:$G, 2,FALSE), ""))</f>
        <v>#REF!</v>
      </c>
    </row>
    <row r="86" spans="1:6" x14ac:dyDescent="0.3">
      <c r="A86" t="str">
        <f>IF(AND(LEN(TRIM('Library Prep'!$C$2)) &gt; 0, LEN(TRIM('Library Prep'!$B81))&gt;0), 'Library Prep'!$B81 &amp; "-" &amp; 'Library Prep'!$C$2, "")</f>
        <v/>
      </c>
      <c r="C86" t="e">
        <f ca="1">IF(AND('Library Prep'!$K$12="CD", LEN(#REF!)&gt;0),
VLOOKUP(#REF!, [3]Indices!$F:$G, 2, FALSE),
IF(LEN(#REF!)&gt;0,LEFT(VLOOKUP(#REF!, OFFSET([3]Indices!$H$8:$J$103, 0, MATCH('Library Prep'!$K81, [3]Indices!$H$6:$AF$6,0)-1), 2,FALSE),LEN(VLOOKUP(#REF!, OFFSET([3]Indices!$H$8:$J$103, 0, MATCH('Library Prep'!$K81, [3]Indices!$H$6:$AF$6,0)-1), 2,FALSE))-2), ""))</f>
        <v>#REF!</v>
      </c>
      <c r="D86" t="e">
        <f>IF(AND('Library Prep'!$K$12="CD", LEN(#REF!)&gt;0), VLOOKUP(#REF!, [3]Indices!$H$8:$J$103, 3, FALSE), IF(AND(LEN(#REF!)&gt;0, LEN($C86)&gt;0), VLOOKUP($C86&amp;"-7", [3]Indices!$F:$G, 2,FALSE), ""))</f>
        <v>#REF!</v>
      </c>
      <c r="E86" t="e">
        <f>IF(AND('Library Prep'!$K$12="CD", LEN(D86)&gt;0), VLOOKUP(D86, [3]Indices!$F:$G, 2, FALSE), C86)</f>
        <v>#REF!</v>
      </c>
      <c r="F86" t="e">
        <f>IF(AND('Library Prep'!$K$12 = "CD", LEN('Library Prep'!$B81)&gt;0), 'Library Prep'!$D81&amp;"", IF(LEN($E86)&gt;0, VLOOKUP(E86&amp;"-5", [3]Indices!$F:$G, 2,FALSE), ""))</f>
        <v>#REF!</v>
      </c>
    </row>
    <row r="87" spans="1:6" x14ac:dyDescent="0.3">
      <c r="A87" t="str">
        <f>IF(AND(LEN(TRIM('Library Prep'!$C$2)) &gt; 0, LEN(TRIM('Library Prep'!$B82))&gt;0), 'Library Prep'!$B82 &amp; "-" &amp; 'Library Prep'!$C$2, "")</f>
        <v/>
      </c>
      <c r="C87" t="e">
        <f ca="1">IF(AND('Library Prep'!$K$12="CD", LEN(#REF!)&gt;0),
VLOOKUP(#REF!, [3]Indices!$F:$G, 2, FALSE),
IF(LEN(#REF!)&gt;0,LEFT(VLOOKUP(#REF!, OFFSET([3]Indices!$H$8:$J$103, 0, MATCH('Library Prep'!$K82, [3]Indices!$H$6:$AF$6,0)-1), 2,FALSE),LEN(VLOOKUP(#REF!, OFFSET([3]Indices!$H$8:$J$103, 0, MATCH('Library Prep'!$K82, [3]Indices!$H$6:$AF$6,0)-1), 2,FALSE))-2), ""))</f>
        <v>#REF!</v>
      </c>
      <c r="D87" t="e">
        <f>IF(AND('Library Prep'!$K$12="CD", LEN(#REF!)&gt;0), VLOOKUP(#REF!, [3]Indices!$H$8:$J$103, 3, FALSE), IF(AND(LEN(#REF!)&gt;0, LEN($C87)&gt;0), VLOOKUP($C87&amp;"-7", [3]Indices!$F:$G, 2,FALSE), ""))</f>
        <v>#REF!</v>
      </c>
      <c r="E87" t="e">
        <f>IF(AND('Library Prep'!$K$12="CD", LEN(D87)&gt;0), VLOOKUP(D87, [3]Indices!$F:$G, 2, FALSE), C87)</f>
        <v>#REF!</v>
      </c>
      <c r="F87" t="e">
        <f>IF(AND('Library Prep'!$K$12 = "CD", LEN('Library Prep'!$B82)&gt;0), 'Library Prep'!$D82&amp;"", IF(LEN($E87)&gt;0, VLOOKUP(E87&amp;"-5", [3]Indices!$F:$G, 2,FALSE), ""))</f>
        <v>#REF!</v>
      </c>
    </row>
    <row r="88" spans="1:6" x14ac:dyDescent="0.3">
      <c r="A88" t="str">
        <f>IF(AND(LEN(TRIM('Library Prep'!$C$2)) &gt; 0, LEN(TRIM('Library Prep'!$B83))&gt;0), 'Library Prep'!$B83 &amp; "-" &amp; 'Library Prep'!$C$2, "")</f>
        <v/>
      </c>
      <c r="C88" t="e">
        <f ca="1">IF(AND('Library Prep'!$K$12="CD", LEN(#REF!)&gt;0),
VLOOKUP(#REF!, [3]Indices!$F:$G, 2, FALSE),
IF(LEN(#REF!)&gt;0,LEFT(VLOOKUP(#REF!, OFFSET([3]Indices!$H$8:$J$103, 0, MATCH('Library Prep'!$K83, [3]Indices!$H$6:$AF$6,0)-1), 2,FALSE),LEN(VLOOKUP(#REF!, OFFSET([3]Indices!$H$8:$J$103, 0, MATCH('Library Prep'!$K83, [3]Indices!$H$6:$AF$6,0)-1), 2,FALSE))-2), ""))</f>
        <v>#REF!</v>
      </c>
      <c r="D88" t="e">
        <f>IF(AND('Library Prep'!$K$12="CD", LEN(#REF!)&gt;0), VLOOKUP(#REF!, [3]Indices!$H$8:$J$103, 3, FALSE), IF(AND(LEN(#REF!)&gt;0, LEN($C88)&gt;0), VLOOKUP($C88&amp;"-7", [3]Indices!$F:$G, 2,FALSE), ""))</f>
        <v>#REF!</v>
      </c>
      <c r="E88" t="e">
        <f>IF(AND('Library Prep'!$K$12="CD", LEN(D88)&gt;0), VLOOKUP(D88, [3]Indices!$F:$G, 2, FALSE), C88)</f>
        <v>#REF!</v>
      </c>
      <c r="F88" t="e">
        <f>IF(AND('Library Prep'!$K$12 = "CD", LEN('Library Prep'!$B83)&gt;0), 'Library Prep'!$D83&amp;"", IF(LEN($E88)&gt;0, VLOOKUP(E88&amp;"-5", [3]Indices!$F:$G, 2,FALSE), ""))</f>
        <v>#REF!</v>
      </c>
    </row>
    <row r="89" spans="1:6" x14ac:dyDescent="0.3">
      <c r="A89" t="str">
        <f>IF(AND(LEN(TRIM('Library Prep'!$C$2)) &gt; 0, LEN(TRIM('Library Prep'!$B84))&gt;0), 'Library Prep'!$B84 &amp; "-" &amp; 'Library Prep'!$C$2, "")</f>
        <v/>
      </c>
      <c r="C89" t="e">
        <f ca="1">IF(AND('Library Prep'!$K$12="CD", LEN(#REF!)&gt;0),
VLOOKUP(#REF!, [3]Indices!$F:$G, 2, FALSE),
IF(LEN(#REF!)&gt;0,LEFT(VLOOKUP(#REF!, OFFSET([3]Indices!$H$8:$J$103, 0, MATCH('Library Prep'!$K84, [3]Indices!$H$6:$AF$6,0)-1), 2,FALSE),LEN(VLOOKUP(#REF!, OFFSET([3]Indices!$H$8:$J$103, 0, MATCH('Library Prep'!$K84, [3]Indices!$H$6:$AF$6,0)-1), 2,FALSE))-2), ""))</f>
        <v>#REF!</v>
      </c>
      <c r="D89" t="e">
        <f>IF(AND('Library Prep'!$K$12="CD", LEN(#REF!)&gt;0), VLOOKUP(#REF!, [3]Indices!$H$8:$J$103, 3, FALSE), IF(AND(LEN(#REF!)&gt;0, LEN($C89)&gt;0), VLOOKUP($C89&amp;"-7", [3]Indices!$F:$G, 2,FALSE), ""))</f>
        <v>#REF!</v>
      </c>
      <c r="E89" t="e">
        <f>IF(AND('Library Prep'!$K$12="CD", LEN(D89)&gt;0), VLOOKUP(D89, [3]Indices!$F:$G, 2, FALSE), C89)</f>
        <v>#REF!</v>
      </c>
      <c r="F89" t="e">
        <f>IF(AND('Library Prep'!$K$12 = "CD", LEN('Library Prep'!$B84)&gt;0), 'Library Prep'!$D84&amp;"", IF(LEN($E89)&gt;0, VLOOKUP(E89&amp;"-5", [3]Indices!$F:$G, 2,FALSE), ""))</f>
        <v>#REF!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CAB7-BEF3-4B1C-B73E-5BF8565083CA}">
  <dimension ref="A1:G40"/>
  <sheetViews>
    <sheetView workbookViewId="0">
      <selection activeCell="B10" sqref="B10"/>
    </sheetView>
  </sheetViews>
  <sheetFormatPr defaultRowHeight="14.4" x14ac:dyDescent="0.3"/>
  <cols>
    <col min="1" max="1" width="17.33203125" bestFit="1" customWidth="1"/>
    <col min="2" max="2" width="40.88671875" bestFit="1" customWidth="1"/>
    <col min="3" max="3" width="10.33203125" bestFit="1" customWidth="1"/>
    <col min="4" max="4" width="11.44140625" bestFit="1" customWidth="1"/>
    <col min="5" max="5" width="11" bestFit="1" customWidth="1"/>
    <col min="6" max="6" width="15" bestFit="1" customWidth="1"/>
  </cols>
  <sheetData>
    <row r="1" spans="1:7" x14ac:dyDescent="0.3">
      <c r="A1" t="s">
        <v>75</v>
      </c>
    </row>
    <row r="2" spans="1:7" x14ac:dyDescent="0.3">
      <c r="A2" t="s">
        <v>215</v>
      </c>
      <c r="B2" s="61">
        <f>'Library Prep'!$C$7</f>
        <v>0</v>
      </c>
    </row>
    <row r="3" spans="1:7" x14ac:dyDescent="0.3">
      <c r="A3" t="s">
        <v>167</v>
      </c>
      <c r="B3" s="91">
        <f>'Library Prep'!$C$2</f>
        <v>0</v>
      </c>
    </row>
    <row r="4" spans="1:7" x14ac:dyDescent="0.3">
      <c r="A4" t="s">
        <v>77</v>
      </c>
      <c r="B4" s="91">
        <f>'Library Prep'!$C$6</f>
        <v>0</v>
      </c>
    </row>
    <row r="5" spans="1:7" x14ac:dyDescent="0.3">
      <c r="A5" t="s">
        <v>170</v>
      </c>
      <c r="B5" t="s">
        <v>171</v>
      </c>
    </row>
    <row r="6" spans="1:7" x14ac:dyDescent="0.3">
      <c r="A6" t="s">
        <v>78</v>
      </c>
      <c r="B6" t="s">
        <v>79</v>
      </c>
    </row>
    <row r="7" spans="1:7" x14ac:dyDescent="0.3">
      <c r="A7" t="s">
        <v>172</v>
      </c>
      <c r="B7" t="s">
        <v>169</v>
      </c>
    </row>
    <row r="8" spans="1:7" x14ac:dyDescent="0.3">
      <c r="A8" t="s">
        <v>87</v>
      </c>
    </row>
    <row r="9" spans="1:7" x14ac:dyDescent="0.3">
      <c r="A9" t="s">
        <v>88</v>
      </c>
      <c r="B9" t="s">
        <v>89</v>
      </c>
    </row>
    <row r="10" spans="1:7" x14ac:dyDescent="0.3">
      <c r="A10" t="s">
        <v>90</v>
      </c>
    </row>
    <row r="11" spans="1:7" x14ac:dyDescent="0.3">
      <c r="A11">
        <v>151</v>
      </c>
    </row>
    <row r="12" spans="1:7" x14ac:dyDescent="0.3">
      <c r="A12">
        <v>151</v>
      </c>
    </row>
    <row r="13" spans="1:7" x14ac:dyDescent="0.3">
      <c r="A13" t="s">
        <v>91</v>
      </c>
    </row>
    <row r="14" spans="1:7" x14ac:dyDescent="0.3">
      <c r="A14" t="s">
        <v>173</v>
      </c>
      <c r="B14" t="s">
        <v>94</v>
      </c>
    </row>
    <row r="15" spans="1:7" x14ac:dyDescent="0.3">
      <c r="A15" t="s">
        <v>95</v>
      </c>
    </row>
    <row r="16" spans="1:7" x14ac:dyDescent="0.3">
      <c r="A16" t="s">
        <v>96</v>
      </c>
      <c r="B16" t="s">
        <v>87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</row>
    <row r="17" spans="1:7" x14ac:dyDescent="0.3">
      <c r="A17" t="str">
        <f>IF(AND(LEN(TRIM('Library Prep'!$C$2)) &gt; 0, LEN(TRIM('Library Prep'!$B10))&gt;0), 'Library Prep'!$B10 &amp; "-" &amp; 'Library Prep'!$C$2, "")</f>
        <v/>
      </c>
      <c r="C17" s="41">
        <f>'Library Prep'!$K10</f>
        <v>0</v>
      </c>
      <c r="D17" s="41" t="e">
        <f>IF(LEN(C17)&gt;0, VLOOKUP($C17, Indices!$A:$B, 2, FALSE), "")</f>
        <v>#N/A</v>
      </c>
      <c r="E17" s="41">
        <f>'Library Prep'!$L10</f>
        <v>0</v>
      </c>
      <c r="F17" s="41" t="e">
        <f>IF(LEN(E17)&gt;0, VLOOKUP($E17, Indices!$A:$B, 2, FALSE), "")</f>
        <v>#N/A</v>
      </c>
      <c r="G17" s="41" t="str">
        <f>IF(AND(LEN(TRIM('Library Prep'!$C$2)) &gt; 0, LEN(TRIM('Library Prep'!$B10)) &gt; 0,LEN(TRIM('Library Prep'!$D10)) &gt; 0), 'Library Prep'!$D10, "")</f>
        <v/>
      </c>
    </row>
    <row r="18" spans="1:7" x14ac:dyDescent="0.3">
      <c r="A18" t="str">
        <f>IF(AND(LEN(TRIM('Library Prep'!$C$2)) &gt; 0, LEN(TRIM('Library Prep'!$B11))&gt;0), 'Library Prep'!$B11 &amp; "-" &amp; 'Library Prep'!$C$2, "")</f>
        <v/>
      </c>
      <c r="C18" s="41">
        <f>'Library Prep'!$K11</f>
        <v>0</v>
      </c>
      <c r="D18" s="41" t="e">
        <f>IF(LEN(C18)&gt;0, VLOOKUP($C18, Indices!$A:$B, 2, FALSE), "")</f>
        <v>#N/A</v>
      </c>
      <c r="E18" s="41">
        <f>'Library Prep'!$L11</f>
        <v>0</v>
      </c>
      <c r="F18" s="41" t="e">
        <f>IF(LEN(E18)&gt;0, VLOOKUP($E18, Indices!$A:$B, 2, FALSE), "")</f>
        <v>#N/A</v>
      </c>
      <c r="G18" s="41" t="str">
        <f>IF(AND(LEN(TRIM('Library Prep'!$C$2)) &gt; 0, LEN(TRIM('Library Prep'!$B11)) &gt; 0,LEN(TRIM('Library Prep'!$D11)) &gt; 0), 'Library Prep'!$D11, "")</f>
        <v/>
      </c>
    </row>
    <row r="19" spans="1:7" x14ac:dyDescent="0.3">
      <c r="A19" t="str">
        <f>IF(AND(LEN(TRIM('Library Prep'!$C$2)) &gt; 0, LEN(TRIM('Library Prep'!$B12))&gt;0), 'Library Prep'!$B12 &amp; "-" &amp; 'Library Prep'!$C$2, "")</f>
        <v/>
      </c>
      <c r="C19" s="41">
        <f>'Library Prep'!$K12</f>
        <v>0</v>
      </c>
      <c r="D19" s="41" t="e">
        <f>IF(LEN(C19)&gt;0, VLOOKUP($C19, Indices!$A:$B, 2, FALSE), "")</f>
        <v>#N/A</v>
      </c>
      <c r="E19" s="41">
        <f>'Library Prep'!$L12</f>
        <v>0</v>
      </c>
      <c r="F19" s="41" t="e">
        <f>IF(LEN(E19)&gt;0, VLOOKUP($E19, Indices!$A:$B, 2, FALSE), "")</f>
        <v>#N/A</v>
      </c>
      <c r="G19" s="41" t="str">
        <f>IF(AND(LEN(TRIM('Library Prep'!$C$2)) &gt; 0, LEN(TRIM('Library Prep'!$B12)) &gt; 0,LEN(TRIM('Library Prep'!$D12)) &gt; 0), 'Library Prep'!$D12, "")</f>
        <v/>
      </c>
    </row>
    <row r="20" spans="1:7" x14ac:dyDescent="0.3">
      <c r="A20" t="str">
        <f>IF(AND(LEN(TRIM('Library Prep'!$C$2)) &gt; 0, LEN(TRIM('Library Prep'!$B13))&gt;0), 'Library Prep'!$B13 &amp; "-" &amp; 'Library Prep'!$C$2, "")</f>
        <v/>
      </c>
      <c r="C20" s="41">
        <f>'Library Prep'!$K13</f>
        <v>0</v>
      </c>
      <c r="D20" s="41" t="e">
        <f>IF(LEN(C20)&gt;0, VLOOKUP($C20, Indices!$A:$B, 2, FALSE), "")</f>
        <v>#N/A</v>
      </c>
      <c r="E20" s="41">
        <f>'Library Prep'!$L13</f>
        <v>0</v>
      </c>
      <c r="F20" s="41" t="e">
        <f>IF(LEN(E20)&gt;0, VLOOKUP($E20, Indices!$A:$B, 2, FALSE), "")</f>
        <v>#N/A</v>
      </c>
      <c r="G20" s="41" t="str">
        <f>IF(AND(LEN(TRIM('Library Prep'!$C$2)) &gt; 0, LEN(TRIM('Library Prep'!$B13)) &gt; 0,LEN(TRIM('Library Prep'!$D13)) &gt; 0), 'Library Prep'!$D13, "")</f>
        <v/>
      </c>
    </row>
    <row r="21" spans="1:7" x14ac:dyDescent="0.3">
      <c r="A21" t="str">
        <f>IF(AND(LEN(TRIM('Library Prep'!$C$2)) &gt; 0, LEN(TRIM('Library Prep'!$B14))&gt;0), 'Library Prep'!$B14 &amp; "-" &amp; 'Library Prep'!$C$2, "")</f>
        <v/>
      </c>
      <c r="C21" s="41">
        <f>'Library Prep'!$K14</f>
        <v>0</v>
      </c>
      <c r="D21" s="41" t="e">
        <f>IF(LEN(C21)&gt;0, VLOOKUP($C21, Indices!$A:$B, 2, FALSE), "")</f>
        <v>#N/A</v>
      </c>
      <c r="E21" s="41">
        <f>'Library Prep'!$L14</f>
        <v>0</v>
      </c>
      <c r="F21" s="41" t="e">
        <f>IF(LEN(E21)&gt;0, VLOOKUP($E21, Indices!$A:$B, 2, FALSE), "")</f>
        <v>#N/A</v>
      </c>
      <c r="G21" s="41" t="str">
        <f>IF(AND(LEN(TRIM('Library Prep'!$C$2)) &gt; 0, LEN(TRIM('Library Prep'!$B14)) &gt; 0,LEN(TRIM('Library Prep'!$D14)) &gt; 0), 'Library Prep'!$D14, "")</f>
        <v/>
      </c>
    </row>
    <row r="22" spans="1:7" x14ac:dyDescent="0.3">
      <c r="A22" t="str">
        <f>IF(AND(LEN(TRIM('Library Prep'!$C$2)) &gt; 0, LEN(TRIM('Library Prep'!$B15))&gt;0), 'Library Prep'!$B15 &amp; "-" &amp; 'Library Prep'!$C$2, "")</f>
        <v/>
      </c>
      <c r="C22" s="41">
        <f>'Library Prep'!$K15</f>
        <v>0</v>
      </c>
      <c r="D22" s="41" t="e">
        <f>IF(LEN(C22)&gt;0, VLOOKUP($C22, Indices!$A:$B, 2, FALSE), "")</f>
        <v>#N/A</v>
      </c>
      <c r="E22" s="41">
        <f>'Library Prep'!$L15</f>
        <v>0</v>
      </c>
      <c r="F22" s="41" t="e">
        <f>IF(LEN(E22)&gt;0, VLOOKUP($E22, Indices!$A:$B, 2, FALSE), "")</f>
        <v>#N/A</v>
      </c>
      <c r="G22" s="41" t="str">
        <f>IF(AND(LEN(TRIM('Library Prep'!$C$2)) &gt; 0, LEN(TRIM('Library Prep'!$B15)) &gt; 0,LEN(TRIM('Library Prep'!$D15)) &gt; 0), 'Library Prep'!$D15, "")</f>
        <v/>
      </c>
    </row>
    <row r="23" spans="1:7" x14ac:dyDescent="0.3">
      <c r="A23" t="str">
        <f>IF(AND(LEN(TRIM('Library Prep'!$C$2)) &gt; 0, LEN(TRIM('Library Prep'!$B16))&gt;0), 'Library Prep'!$B16 &amp; "-" &amp; 'Library Prep'!$C$2, "")</f>
        <v/>
      </c>
      <c r="C23" s="41">
        <f>'Library Prep'!$K16</f>
        <v>0</v>
      </c>
      <c r="D23" s="41" t="e">
        <f>IF(LEN(C23)&gt;0, VLOOKUP($C23, Indices!$A:$B, 2, FALSE), "")</f>
        <v>#N/A</v>
      </c>
      <c r="E23" s="41">
        <f>'Library Prep'!$L16</f>
        <v>0</v>
      </c>
      <c r="F23" s="41" t="e">
        <f>IF(LEN(E23)&gt;0, VLOOKUP($E23, Indices!$A:$B, 2, FALSE), "")</f>
        <v>#N/A</v>
      </c>
      <c r="G23" s="41" t="str">
        <f>IF(AND(LEN(TRIM('Library Prep'!$C$2)) &gt; 0, LEN(TRIM('Library Prep'!$B16)) &gt; 0,LEN(TRIM('Library Prep'!$D16)) &gt; 0), 'Library Prep'!$D16, "")</f>
        <v/>
      </c>
    </row>
    <row r="24" spans="1:7" x14ac:dyDescent="0.3">
      <c r="A24" t="str">
        <f>IF(AND(LEN(TRIM('Library Prep'!$C$2)) &gt; 0, LEN(TRIM('Library Prep'!$B17))&gt;0), 'Library Prep'!$B17 &amp; "-" &amp; 'Library Prep'!$C$2, "")</f>
        <v/>
      </c>
      <c r="C24" s="41">
        <f>'Library Prep'!$K17</f>
        <v>0</v>
      </c>
      <c r="D24" s="41" t="e">
        <f>IF(LEN(C24)&gt;0, VLOOKUP($C24, Indices!$A:$B, 2, FALSE), "")</f>
        <v>#N/A</v>
      </c>
      <c r="E24" s="41">
        <f>'Library Prep'!$L17</f>
        <v>0</v>
      </c>
      <c r="F24" s="41" t="e">
        <f>IF(LEN(E24)&gt;0, VLOOKUP($E24, Indices!$A:$B, 2, FALSE), "")</f>
        <v>#N/A</v>
      </c>
      <c r="G24" s="41" t="str">
        <f>IF(AND(LEN(TRIM('Library Prep'!$C$2)) &gt; 0, LEN(TRIM('Library Prep'!$B17)) &gt; 0,LEN(TRIM('Library Prep'!$D17)) &gt; 0), 'Library Prep'!$D17, "")</f>
        <v/>
      </c>
    </row>
    <row r="25" spans="1:7" x14ac:dyDescent="0.3">
      <c r="A25" t="str">
        <f>IF(AND(LEN(TRIM('Library Prep'!$C$2)) &gt; 0, LEN(TRIM('Library Prep'!$B18))&gt;0), 'Library Prep'!$B18 &amp; "-" &amp; 'Library Prep'!$C$2, "")</f>
        <v/>
      </c>
      <c r="C25" s="41">
        <f>'Library Prep'!$K18</f>
        <v>0</v>
      </c>
      <c r="D25" s="41" t="e">
        <f>IF(LEN(C25)&gt;0, VLOOKUP($C25, Indices!$A:$B, 2, FALSE), "")</f>
        <v>#N/A</v>
      </c>
      <c r="E25" s="41">
        <f>'Library Prep'!$L18</f>
        <v>0</v>
      </c>
      <c r="F25" s="41" t="e">
        <f>IF(LEN(E25)&gt;0, VLOOKUP($E25, Indices!$A:$B, 2, FALSE), "")</f>
        <v>#N/A</v>
      </c>
      <c r="G25" s="41" t="str">
        <f>IF(AND(LEN(TRIM('Library Prep'!$C$2)) &gt; 0, LEN(TRIM('Library Prep'!$B18)) &gt; 0,LEN(TRIM('Library Prep'!$D18)) &gt; 0), 'Library Prep'!$D18, "")</f>
        <v/>
      </c>
    </row>
    <row r="26" spans="1:7" x14ac:dyDescent="0.3">
      <c r="A26" t="str">
        <f>IF(AND(LEN(TRIM('Library Prep'!$C$2)) &gt; 0, LEN(TRIM('Library Prep'!$B19))&gt;0), 'Library Prep'!$B19 &amp; "-" &amp; 'Library Prep'!$C$2, "")</f>
        <v/>
      </c>
      <c r="C26" s="41">
        <f>'Library Prep'!$K19</f>
        <v>0</v>
      </c>
      <c r="D26" s="41" t="e">
        <f>IF(LEN(C26)&gt;0, VLOOKUP($C26, Indices!$A:$B, 2, FALSE), "")</f>
        <v>#N/A</v>
      </c>
      <c r="E26" s="41">
        <f>'Library Prep'!$L19</f>
        <v>0</v>
      </c>
      <c r="F26" s="41" t="e">
        <f>IF(LEN(E26)&gt;0, VLOOKUP($E26, Indices!$A:$B, 2, FALSE), "")</f>
        <v>#N/A</v>
      </c>
      <c r="G26" s="41" t="str">
        <f>IF(AND(LEN(TRIM('Library Prep'!$C$2)) &gt; 0, LEN(TRIM('Library Prep'!$B19)) &gt; 0,LEN(TRIM('Library Prep'!$D19)) &gt; 0), 'Library Prep'!$D19, "")</f>
        <v/>
      </c>
    </row>
    <row r="27" spans="1:7" x14ac:dyDescent="0.3">
      <c r="A27" t="str">
        <f>IF(AND(LEN(TRIM('Library Prep'!$C$2)) &gt; 0, LEN(TRIM('Library Prep'!$B20))&gt;0), 'Library Prep'!$B20 &amp; "-" &amp; 'Library Prep'!$C$2, "")</f>
        <v/>
      </c>
      <c r="C27" s="41">
        <f>'Library Prep'!$K20</f>
        <v>0</v>
      </c>
      <c r="D27" s="41" t="e">
        <f>IF(LEN(C27)&gt;0, VLOOKUP($C27, Indices!$A:$B, 2, FALSE), "")</f>
        <v>#N/A</v>
      </c>
      <c r="E27" s="41">
        <f>'Library Prep'!$L20</f>
        <v>0</v>
      </c>
      <c r="F27" s="41" t="e">
        <f>IF(LEN(E27)&gt;0, VLOOKUP($E27, Indices!$A:$B, 2, FALSE), "")</f>
        <v>#N/A</v>
      </c>
      <c r="G27" s="41" t="str">
        <f>IF(AND(LEN(TRIM('Library Prep'!$C$2)) &gt; 0, LEN(TRIM('Library Prep'!$B20)) &gt; 0,LEN(TRIM('Library Prep'!$D20)) &gt; 0), 'Library Prep'!$D20, "")</f>
        <v/>
      </c>
    </row>
    <row r="28" spans="1:7" x14ac:dyDescent="0.3">
      <c r="A28" t="str">
        <f>IF(AND(LEN(TRIM('Library Prep'!$C$2)) &gt; 0, LEN(TRIM('Library Prep'!$B21))&gt;0), 'Library Prep'!$B21 &amp; "-" &amp; 'Library Prep'!$C$2, "")</f>
        <v/>
      </c>
      <c r="C28" s="41">
        <f>'Library Prep'!$K21</f>
        <v>0</v>
      </c>
      <c r="D28" s="41" t="e">
        <f>IF(LEN(C28)&gt;0, VLOOKUP($C28, Indices!$A:$B, 2, FALSE), "")</f>
        <v>#N/A</v>
      </c>
      <c r="E28" s="41">
        <f>'Library Prep'!$L21</f>
        <v>0</v>
      </c>
      <c r="F28" s="41" t="e">
        <f>IF(LEN(E28)&gt;0, VLOOKUP($E28, Indices!$A:$B, 2, FALSE), "")</f>
        <v>#N/A</v>
      </c>
      <c r="G28" s="41" t="str">
        <f>IF(AND(LEN(TRIM('Library Prep'!$C$2)) &gt; 0, LEN(TRIM('Library Prep'!$B21)) &gt; 0,LEN(TRIM('Library Prep'!$D21)) &gt; 0), 'Library Prep'!$D21, "")</f>
        <v/>
      </c>
    </row>
    <row r="29" spans="1:7" x14ac:dyDescent="0.3">
      <c r="A29" t="str">
        <f>IF(AND(LEN(TRIM('Library Prep'!$C$2)) &gt; 0, LEN(TRIM('Library Prep'!$B22))&gt;0), 'Library Prep'!$B22 &amp; "-" &amp; 'Library Prep'!$C$2, "")</f>
        <v/>
      </c>
      <c r="C29" s="41">
        <f>'Library Prep'!$K22</f>
        <v>0</v>
      </c>
      <c r="D29" s="41" t="e">
        <f>IF(LEN(C29)&gt;0, VLOOKUP($C29, Indices!$A:$B, 2, FALSE), "")</f>
        <v>#N/A</v>
      </c>
      <c r="E29" s="41">
        <f>'Library Prep'!$L22</f>
        <v>0</v>
      </c>
      <c r="F29" s="41" t="e">
        <f>IF(LEN(E29)&gt;0, VLOOKUP($E29, Indices!$A:$B, 2, FALSE), "")</f>
        <v>#N/A</v>
      </c>
      <c r="G29" s="41" t="str">
        <f>IF(AND(LEN(TRIM('Library Prep'!$C$2)) &gt; 0, LEN(TRIM('Library Prep'!$B22)) &gt; 0,LEN(TRIM('Library Prep'!$D22)) &gt; 0), 'Library Prep'!$D22, "")</f>
        <v/>
      </c>
    </row>
    <row r="30" spans="1:7" x14ac:dyDescent="0.3">
      <c r="A30" t="str">
        <f>IF(AND(LEN(TRIM('Library Prep'!$C$2)) &gt; 0, LEN(TRIM('Library Prep'!$B23))&gt;0), 'Library Prep'!$B23 &amp; "-" &amp; 'Library Prep'!$C$2, "")</f>
        <v/>
      </c>
      <c r="C30" s="41">
        <f>'Library Prep'!$K23</f>
        <v>0</v>
      </c>
      <c r="D30" s="41" t="e">
        <f>IF(LEN(C30)&gt;0, VLOOKUP($C30, Indices!$A:$B, 2, FALSE), "")</f>
        <v>#N/A</v>
      </c>
      <c r="E30" s="41">
        <f>'Library Prep'!$L23</f>
        <v>0</v>
      </c>
      <c r="F30" s="41" t="e">
        <f>IF(LEN(E30)&gt;0, VLOOKUP($E30, Indices!$A:$B, 2, FALSE), "")</f>
        <v>#N/A</v>
      </c>
      <c r="G30" s="41" t="str">
        <f>IF(AND(LEN(TRIM('Library Prep'!$C$2)) &gt; 0, LEN(TRIM('Library Prep'!$B23)) &gt; 0,LEN(TRIM('Library Prep'!$D23)) &gt; 0), 'Library Prep'!$D23, "")</f>
        <v/>
      </c>
    </row>
    <row r="31" spans="1:7" x14ac:dyDescent="0.3">
      <c r="A31" t="str">
        <f>IF(AND(LEN(TRIM('Library Prep'!$C$2)) &gt; 0, LEN(TRIM('Library Prep'!$B24))&gt;0), 'Library Prep'!$B24 &amp; "-" &amp; 'Library Prep'!$C$2, "")</f>
        <v/>
      </c>
      <c r="C31" s="41">
        <f>'Library Prep'!$K24</f>
        <v>0</v>
      </c>
      <c r="D31" s="41" t="e">
        <f>IF(LEN(C31)&gt;0, VLOOKUP($C31, Indices!$A:$B, 2, FALSE), "")</f>
        <v>#N/A</v>
      </c>
      <c r="E31" s="41">
        <f>'Library Prep'!$L24</f>
        <v>0</v>
      </c>
      <c r="F31" s="41" t="e">
        <f>IF(LEN(E31)&gt;0, VLOOKUP($E31, Indices!$A:$B, 2, FALSE), "")</f>
        <v>#N/A</v>
      </c>
      <c r="G31" s="41" t="str">
        <f>IF(AND(LEN(TRIM('Library Prep'!$C$2)) &gt; 0, LEN(TRIM('Library Prep'!$B24)) &gt; 0,LEN(TRIM('Library Prep'!$D24)) &gt; 0), 'Library Prep'!$D24, "")</f>
        <v/>
      </c>
    </row>
    <row r="32" spans="1:7" x14ac:dyDescent="0.3">
      <c r="A32" t="str">
        <f>IF(AND(LEN(TRIM('Library Prep'!$C$2)) &gt; 0, LEN(TRIM('Library Prep'!$B25))&gt;0), 'Library Prep'!$B25 &amp; "-" &amp; 'Library Prep'!$C$2, "")</f>
        <v/>
      </c>
      <c r="C32" s="41">
        <f>'Library Prep'!$K25</f>
        <v>0</v>
      </c>
      <c r="D32" s="41" t="e">
        <f>IF(LEN(C32)&gt;0, VLOOKUP($C32, Indices!$A:$B, 2, FALSE), "")</f>
        <v>#N/A</v>
      </c>
      <c r="E32" s="41">
        <f>'Library Prep'!$L25</f>
        <v>0</v>
      </c>
      <c r="F32" s="41" t="e">
        <f>IF(LEN(E32)&gt;0, VLOOKUP($E32, Indices!$A:$B, 2, FALSE), "")</f>
        <v>#N/A</v>
      </c>
      <c r="G32" s="41" t="str">
        <f>IF(AND(LEN(TRIM('Library Prep'!$C$2)) &gt; 0, LEN(TRIM('Library Prep'!$B25)) &gt; 0,LEN(TRIM('Library Prep'!$D25)) &gt; 0), 'Library Prep'!$D25, "")</f>
        <v/>
      </c>
    </row>
    <row r="33" spans="1:7" x14ac:dyDescent="0.3">
      <c r="A33" t="str">
        <f>IF(AND(LEN(TRIM('Library Prep'!$C$2)) &gt; 0, LEN(TRIM('Library Prep'!$B26))&gt;0), 'Library Prep'!$B26 &amp; "-" &amp; 'Library Prep'!$C$2, "")</f>
        <v/>
      </c>
      <c r="C33" s="41">
        <f>'Library Prep'!$K26</f>
        <v>0</v>
      </c>
      <c r="D33" s="41" t="e">
        <f>IF(LEN(C33)&gt;0, VLOOKUP($C33, Indices!$A:$B, 2, FALSE), "")</f>
        <v>#N/A</v>
      </c>
      <c r="E33" s="41">
        <f>'Library Prep'!$L26</f>
        <v>0</v>
      </c>
      <c r="F33" s="41" t="e">
        <f>IF(LEN(E33)&gt;0, VLOOKUP($E33, Indices!$A:$B, 2, FALSE), "")</f>
        <v>#N/A</v>
      </c>
      <c r="G33" s="41" t="str">
        <f>IF(AND(LEN(TRIM('Library Prep'!$C$2)) &gt; 0, LEN(TRIM('Library Prep'!$B26)) &gt; 0,LEN(TRIM('Library Prep'!$D26)) &gt; 0), 'Library Prep'!$D26, "")</f>
        <v/>
      </c>
    </row>
    <row r="34" spans="1:7" x14ac:dyDescent="0.3">
      <c r="A34" t="str">
        <f>IF(AND(LEN(TRIM('Library Prep'!$C$2)) &gt; 0, LEN(TRIM('Library Prep'!$B27))&gt;0), 'Library Prep'!$B27 &amp; "-" &amp; 'Library Prep'!$C$2, "")</f>
        <v/>
      </c>
      <c r="C34" s="41">
        <f>'Library Prep'!$K27</f>
        <v>0</v>
      </c>
      <c r="D34" s="41" t="e">
        <f>IF(LEN(C34)&gt;0, VLOOKUP($C34, Indices!$A:$B, 2, FALSE), "")</f>
        <v>#N/A</v>
      </c>
      <c r="E34" s="41">
        <f>'Library Prep'!$L27</f>
        <v>0</v>
      </c>
      <c r="F34" s="41" t="e">
        <f>IF(LEN(E34)&gt;0, VLOOKUP($E34, Indices!$A:$B, 2, FALSE), "")</f>
        <v>#N/A</v>
      </c>
      <c r="G34" s="41" t="str">
        <f>IF(AND(LEN(TRIM('Library Prep'!$C$2)) &gt; 0, LEN(TRIM('Library Prep'!$B27)) &gt; 0,LEN(TRIM('Library Prep'!$D27)) &gt; 0), 'Library Prep'!$D27, "")</f>
        <v/>
      </c>
    </row>
    <row r="35" spans="1:7" x14ac:dyDescent="0.3">
      <c r="A35" t="str">
        <f>IF(AND(LEN(TRIM('Library Prep'!$C$2)) &gt; 0, LEN(TRIM('Library Prep'!$B28))&gt;0), 'Library Prep'!$B28 &amp; "-" &amp; 'Library Prep'!$C$2, "")</f>
        <v/>
      </c>
      <c r="C35" s="41">
        <f>'Library Prep'!$K28</f>
        <v>0</v>
      </c>
      <c r="D35" s="41" t="e">
        <f>IF(LEN(C35)&gt;0, VLOOKUP($C35, Indices!$A:$B, 2, FALSE), "")</f>
        <v>#N/A</v>
      </c>
      <c r="E35" s="41">
        <f>'Library Prep'!$L28</f>
        <v>0</v>
      </c>
      <c r="F35" s="41" t="e">
        <f>IF(LEN(E35)&gt;0, VLOOKUP($E35, Indices!$A:$B, 2, FALSE), "")</f>
        <v>#N/A</v>
      </c>
      <c r="G35" s="41" t="str">
        <f>IF(AND(LEN(TRIM('Library Prep'!$C$2)) &gt; 0, LEN(TRIM('Library Prep'!$B28)) &gt; 0,LEN(TRIM('Library Prep'!$D28)) &gt; 0), 'Library Prep'!$D28, "")</f>
        <v/>
      </c>
    </row>
    <row r="36" spans="1:7" x14ac:dyDescent="0.3">
      <c r="A36" t="str">
        <f>IF(AND(LEN(TRIM('Library Prep'!$C$2)) &gt; 0, LEN(TRIM('Library Prep'!$B29))&gt;0), 'Library Prep'!$B29 &amp; "-" &amp; 'Library Prep'!$C$2, "")</f>
        <v/>
      </c>
      <c r="C36" s="41">
        <f>'Library Prep'!$K29</f>
        <v>0</v>
      </c>
      <c r="D36" s="41" t="e">
        <f>IF(LEN(C36)&gt;0, VLOOKUP($C36, Indices!$A:$B, 2, FALSE), "")</f>
        <v>#N/A</v>
      </c>
      <c r="E36" s="41">
        <f>'Library Prep'!$L29</f>
        <v>0</v>
      </c>
      <c r="F36" s="41" t="e">
        <f>IF(LEN(E36)&gt;0, VLOOKUP($E36, Indices!$A:$B, 2, FALSE), "")</f>
        <v>#N/A</v>
      </c>
      <c r="G36" s="41" t="str">
        <f>IF(AND(LEN(TRIM('Library Prep'!$C$2)) &gt; 0, LEN(TRIM('Library Prep'!$B29)) &gt; 0,LEN(TRIM('Library Prep'!$D29)) &gt; 0), 'Library Prep'!$D29, "")</f>
        <v/>
      </c>
    </row>
    <row r="37" spans="1:7" x14ac:dyDescent="0.3">
      <c r="A37" t="str">
        <f>IF(AND(LEN(TRIM('Library Prep'!$C$2)) &gt; 0, LEN(TRIM('Library Prep'!$B30))&gt;0), 'Library Prep'!$B30 &amp; "-" &amp; 'Library Prep'!$C$2, "")</f>
        <v/>
      </c>
      <c r="C37" s="41">
        <f>'Library Prep'!$K30</f>
        <v>0</v>
      </c>
      <c r="D37" s="41" t="e">
        <f>IF(LEN(C37)&gt;0, VLOOKUP($C37, Indices!$A:$B, 2, FALSE), "")</f>
        <v>#N/A</v>
      </c>
      <c r="E37" s="41">
        <f>'Library Prep'!$L30</f>
        <v>0</v>
      </c>
      <c r="F37" s="41" t="e">
        <f>IF(LEN(E37)&gt;0, VLOOKUP($E37, Indices!$A:$B, 2, FALSE), "")</f>
        <v>#N/A</v>
      </c>
      <c r="G37" s="41" t="str">
        <f>IF(AND(LEN(TRIM('Library Prep'!$C$2)) &gt; 0, LEN(TRIM('Library Prep'!$B30)) &gt; 0,LEN(TRIM('Library Prep'!$D30)) &gt; 0), 'Library Prep'!$D30, "")</f>
        <v/>
      </c>
    </row>
    <row r="38" spans="1:7" x14ac:dyDescent="0.3">
      <c r="A38" t="str">
        <f>IF(AND(LEN(TRIM('Library Prep'!$C$2)) &gt; 0, LEN(TRIM('Library Prep'!$B31))&gt;0), 'Library Prep'!$B31 &amp; "-" &amp; 'Library Prep'!$C$2, "")</f>
        <v/>
      </c>
      <c r="C38" s="41">
        <f>'Library Prep'!$K31</f>
        <v>0</v>
      </c>
      <c r="D38" s="41" t="e">
        <f>IF(LEN(C38)&gt;0, VLOOKUP($C38, Indices!$A:$B, 2, FALSE), "")</f>
        <v>#N/A</v>
      </c>
      <c r="E38" s="41">
        <f>'Library Prep'!$L31</f>
        <v>0</v>
      </c>
      <c r="F38" s="41" t="e">
        <f>IF(LEN(E38)&gt;0, VLOOKUP($E38, Indices!$A:$B, 2, FALSE), "")</f>
        <v>#N/A</v>
      </c>
      <c r="G38" s="41" t="str">
        <f>IF(AND(LEN(TRIM('Library Prep'!$C$2)) &gt; 0, LEN(TRIM('Library Prep'!$B31)) &gt; 0,LEN(TRIM('Library Prep'!$D31)) &gt; 0), 'Library Prep'!$D31, "")</f>
        <v/>
      </c>
    </row>
    <row r="39" spans="1:7" x14ac:dyDescent="0.3">
      <c r="A39" t="str">
        <f>IF(AND(LEN(TRIM('Library Prep'!$C$2)) &gt; 0, LEN(TRIM('Library Prep'!$B32))&gt;0), 'Library Prep'!$B32 &amp; "-" &amp; 'Library Prep'!$C$2, "")</f>
        <v/>
      </c>
      <c r="C39" s="41">
        <f>'Library Prep'!$K32</f>
        <v>0</v>
      </c>
      <c r="D39" s="41" t="e">
        <f>IF(LEN(C39)&gt;0, VLOOKUP($C39, Indices!$A:$B, 2, FALSE), "")</f>
        <v>#N/A</v>
      </c>
      <c r="E39" s="41">
        <f>'Library Prep'!$L32</f>
        <v>0</v>
      </c>
      <c r="F39" s="41" t="e">
        <f>IF(LEN(E39)&gt;0, VLOOKUP($E39, Indices!$A:$B, 2, FALSE), "")</f>
        <v>#N/A</v>
      </c>
      <c r="G39" s="41" t="str">
        <f>IF(AND(LEN(TRIM('Library Prep'!$C$2)) &gt; 0, LEN(TRIM('Library Prep'!$B32)) &gt; 0,LEN(TRIM('Library Prep'!$D32)) &gt; 0), 'Library Prep'!$D32, "")</f>
        <v/>
      </c>
    </row>
    <row r="40" spans="1:7" x14ac:dyDescent="0.3">
      <c r="A40" t="str">
        <f>IF(AND(LEN(TRIM('Library Prep'!$C$2)) &gt; 0, LEN(TRIM('Library Prep'!$B33))&gt;0), 'Library Prep'!$B33 &amp; "-" &amp; 'Library Prep'!$C$2, "")</f>
        <v/>
      </c>
      <c r="C40" s="41">
        <f>'Library Prep'!$K33</f>
        <v>0</v>
      </c>
      <c r="D40" s="41" t="e">
        <f>IF(LEN(C40)&gt;0, VLOOKUP($C40, Indices!$A:$B, 2, FALSE), "")</f>
        <v>#N/A</v>
      </c>
      <c r="E40" s="41">
        <f>'Library Prep'!$L33</f>
        <v>0</v>
      </c>
      <c r="F40" s="41" t="e">
        <f>IF(LEN(E40)&gt;0, VLOOKUP($E40, Indices!$A:$B, 2, FALSE), "")</f>
        <v>#N/A</v>
      </c>
      <c r="G40" s="41" t="str">
        <f>IF(AND(LEN(TRIM('Library Prep'!$C$2)) &gt; 0, LEN(TRIM('Library Prep'!$B33)) &gt; 0,LEN(TRIM('Library Prep'!$D33)) &gt; 0), 'Library Prep'!$D33, "")</f>
        <v/>
      </c>
    </row>
  </sheetData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299"/>
  <sheetViews>
    <sheetView zoomScale="85" zoomScaleNormal="85" workbookViewId="0">
      <selection activeCell="E18" sqref="E18"/>
    </sheetView>
  </sheetViews>
  <sheetFormatPr defaultColWidth="19.5546875" defaultRowHeight="14.4" x14ac:dyDescent="0.3"/>
  <cols>
    <col min="1" max="1" width="20.6640625" style="53" customWidth="1"/>
    <col min="2" max="2" width="22" style="53" bestFit="1" customWidth="1"/>
    <col min="3" max="3" width="14.5546875" style="53" customWidth="1"/>
    <col min="4" max="4" width="16" style="53" customWidth="1"/>
    <col min="5" max="5" width="13.5546875" style="53" customWidth="1"/>
    <col min="6" max="6" width="20.88671875" style="53" bestFit="1" customWidth="1"/>
    <col min="7" max="7" width="16.44140625" style="53" customWidth="1"/>
    <col min="8" max="8" width="15.44140625" style="53" customWidth="1"/>
    <col min="9" max="9" width="12.5546875" style="53" customWidth="1"/>
    <col min="10" max="16384" width="19.5546875" style="53"/>
  </cols>
  <sheetData>
    <row r="1" spans="1:17" x14ac:dyDescent="0.3">
      <c r="A1" s="80" t="s">
        <v>121</v>
      </c>
      <c r="B1" s="64">
        <f>'Library Prep'!C2</f>
        <v>0</v>
      </c>
      <c r="C1"/>
      <c r="F1" s="54"/>
      <c r="G1" s="54"/>
      <c r="L1" s="178" t="s">
        <v>122</v>
      </c>
      <c r="M1" s="178"/>
      <c r="N1" s="178"/>
      <c r="O1" s="178"/>
    </row>
    <row r="2" spans="1:17" ht="15" customHeight="1" x14ac:dyDescent="0.3">
      <c r="A2" s="80" t="s">
        <v>123</v>
      </c>
      <c r="B2" s="65">
        <f>'Library Prep'!C6</f>
        <v>0</v>
      </c>
      <c r="C2"/>
      <c r="F2" s="54"/>
      <c r="G2" s="54"/>
      <c r="L2" s="206" t="s">
        <v>124</v>
      </c>
      <c r="M2" s="206"/>
      <c r="N2" s="206"/>
      <c r="O2" s="206"/>
      <c r="P2" s="60"/>
      <c r="Q2" s="60"/>
    </row>
    <row r="3" spans="1:17" ht="18" customHeight="1" x14ac:dyDescent="0.3">
      <c r="A3" s="80" t="s">
        <v>125</v>
      </c>
      <c r="B3" s="65">
        <f>'Library Prep'!C5</f>
        <v>0</v>
      </c>
      <c r="F3" s="54"/>
      <c r="G3" s="54"/>
      <c r="L3" s="206"/>
      <c r="M3" s="206"/>
      <c r="N3" s="206"/>
      <c r="O3" s="206"/>
      <c r="P3" s="60"/>
      <c r="Q3" s="60"/>
    </row>
    <row r="4" spans="1:17" ht="15" customHeight="1" thickBot="1" x14ac:dyDescent="0.35">
      <c r="A4" s="52"/>
      <c r="B4"/>
      <c r="F4" s="54"/>
      <c r="G4" s="54"/>
      <c r="L4" s="207" t="s">
        <v>192</v>
      </c>
      <c r="M4" s="208"/>
      <c r="N4" s="208"/>
      <c r="O4" s="208"/>
      <c r="P4" s="60"/>
      <c r="Q4" s="60"/>
    </row>
    <row r="5" spans="1:17" ht="19.5" customHeight="1" thickBot="1" x14ac:dyDescent="0.35">
      <c r="A5" s="52"/>
      <c r="B5"/>
      <c r="C5" s="172" t="s">
        <v>126</v>
      </c>
      <c r="D5" s="173"/>
      <c r="E5" s="179" t="s">
        <v>127</v>
      </c>
      <c r="F5" s="180"/>
      <c r="G5" s="181"/>
      <c r="H5" s="185" t="s">
        <v>72</v>
      </c>
      <c r="L5" s="208"/>
      <c r="M5" s="208"/>
      <c r="N5" s="208"/>
      <c r="O5" s="208"/>
      <c r="P5" s="60"/>
      <c r="Q5" s="60"/>
    </row>
    <row r="6" spans="1:17" ht="15.75" customHeight="1" x14ac:dyDescent="0.3">
      <c r="A6" s="79"/>
      <c r="B6" s="55"/>
      <c r="C6" s="174"/>
      <c r="D6" s="175"/>
      <c r="E6" s="182"/>
      <c r="F6" s="183"/>
      <c r="G6" s="184"/>
      <c r="H6" s="186"/>
      <c r="I6" s="190" t="s">
        <v>128</v>
      </c>
      <c r="L6" s="209" t="s">
        <v>129</v>
      </c>
      <c r="M6" s="209"/>
      <c r="N6" s="209"/>
      <c r="O6" s="209"/>
    </row>
    <row r="7" spans="1:17" ht="15.75" customHeight="1" x14ac:dyDescent="0.3">
      <c r="A7" s="79"/>
      <c r="B7" s="55"/>
      <c r="C7" s="69" t="s">
        <v>130</v>
      </c>
      <c r="D7" s="70" t="s">
        <v>131</v>
      </c>
      <c r="E7" s="69" t="s">
        <v>132</v>
      </c>
      <c r="F7" s="89" t="s">
        <v>133</v>
      </c>
      <c r="G7" s="70" t="s">
        <v>134</v>
      </c>
      <c r="H7" s="186"/>
      <c r="I7" s="191"/>
      <c r="L7" s="209"/>
      <c r="M7" s="209"/>
      <c r="N7" s="209"/>
      <c r="O7" s="209"/>
      <c r="P7" s="60"/>
      <c r="Q7" s="60"/>
    </row>
    <row r="8" spans="1:17" ht="15.75" customHeight="1" thickBot="1" x14ac:dyDescent="0.35">
      <c r="A8" s="66"/>
      <c r="B8" s="67"/>
      <c r="C8" s="72" t="s">
        <v>135</v>
      </c>
      <c r="D8" s="73" t="s">
        <v>136</v>
      </c>
      <c r="E8" s="74">
        <v>70</v>
      </c>
      <c r="F8" s="75">
        <v>75</v>
      </c>
      <c r="G8" s="76">
        <v>80</v>
      </c>
      <c r="H8" s="77" t="s">
        <v>137</v>
      </c>
      <c r="I8" s="191"/>
      <c r="L8" s="194" t="s">
        <v>191</v>
      </c>
      <c r="M8" s="195"/>
      <c r="N8" s="195"/>
      <c r="O8" s="196"/>
      <c r="P8" s="60"/>
      <c r="Q8" s="60"/>
    </row>
    <row r="9" spans="1:17" ht="15.75" customHeight="1" thickBot="1" x14ac:dyDescent="0.35">
      <c r="A9" s="68"/>
      <c r="B9" s="132" t="s">
        <v>138</v>
      </c>
      <c r="C9" s="170">
        <f>'[4]Library Prep'!J95</f>
        <v>0</v>
      </c>
      <c r="D9" s="171"/>
      <c r="E9" s="187">
        <f>'[4]Library Prep'!J96</f>
        <v>0</v>
      </c>
      <c r="F9" s="188"/>
      <c r="G9" s="189"/>
      <c r="H9" s="78">
        <f>'[4]Library Prep'!J97</f>
        <v>0</v>
      </c>
      <c r="I9" s="71">
        <f>'[4]Library Prep'!J98</f>
        <v>0</v>
      </c>
      <c r="L9" s="197"/>
      <c r="M9" s="198"/>
      <c r="N9" s="198"/>
      <c r="O9" s="199"/>
      <c r="P9" s="60"/>
      <c r="Q9" s="60"/>
    </row>
    <row r="10" spans="1:17" ht="15" thickBot="1" x14ac:dyDescent="0.35">
      <c r="A10" s="56"/>
      <c r="B10" s="57"/>
      <c r="C10" s="57"/>
      <c r="D10" s="57"/>
      <c r="E10" s="57"/>
      <c r="L10" s="200" t="s">
        <v>190</v>
      </c>
      <c r="M10" s="201"/>
      <c r="N10" s="201"/>
      <c r="O10" s="202"/>
      <c r="P10" s="60"/>
      <c r="Q10" s="60"/>
    </row>
    <row r="11" spans="1:17" s="58" customFormat="1" ht="29.4" thickBot="1" x14ac:dyDescent="0.35">
      <c r="B11" s="126" t="s">
        <v>140</v>
      </c>
      <c r="C11" s="127" t="s">
        <v>141</v>
      </c>
      <c r="D11" s="127" t="s">
        <v>142</v>
      </c>
      <c r="E11" s="128" t="s">
        <v>143</v>
      </c>
      <c r="F11" s="128" t="s">
        <v>144</v>
      </c>
      <c r="G11" s="53"/>
      <c r="I11" s="60"/>
      <c r="J11" s="60"/>
      <c r="K11" s="60"/>
      <c r="L11" s="203"/>
      <c r="M11" s="204"/>
      <c r="N11" s="204"/>
      <c r="O11" s="205"/>
    </row>
    <row r="12" spans="1:17" s="58" customFormat="1" ht="15" thickBot="1" x14ac:dyDescent="0.35">
      <c r="A12" s="129" t="s">
        <v>139</v>
      </c>
      <c r="B12" s="130" t="s">
        <v>146</v>
      </c>
      <c r="C12" s="130" t="s">
        <v>147</v>
      </c>
      <c r="D12" s="130" t="s">
        <v>145</v>
      </c>
      <c r="E12" s="131" t="s">
        <v>145</v>
      </c>
      <c r="F12" s="131" t="s">
        <v>146</v>
      </c>
      <c r="H12" s="60"/>
      <c r="I12" s="60"/>
      <c r="J12" s="60"/>
      <c r="K12" s="60"/>
      <c r="L12" s="60"/>
      <c r="M12" s="60"/>
    </row>
    <row r="13" spans="1:17" x14ac:dyDescent="0.3">
      <c r="H13"/>
      <c r="I13" s="176" t="s">
        <v>188</v>
      </c>
      <c r="J13" s="192" t="s">
        <v>189</v>
      </c>
    </row>
    <row r="14" spans="1:17" x14ac:dyDescent="0.3">
      <c r="H14"/>
      <c r="I14" s="177"/>
      <c r="J14" s="193"/>
    </row>
    <row r="15" spans="1:17" ht="15" thickBot="1" x14ac:dyDescent="0.35">
      <c r="H15"/>
      <c r="I15" s="177"/>
      <c r="J15" s="193"/>
    </row>
    <row r="16" spans="1:17" ht="15" thickBot="1" x14ac:dyDescent="0.35">
      <c r="A16" s="100" t="s">
        <v>148</v>
      </c>
      <c r="B16" s="101" t="s">
        <v>12</v>
      </c>
      <c r="C16" s="101" t="s">
        <v>149</v>
      </c>
      <c r="D16" s="101" t="s">
        <v>150</v>
      </c>
      <c r="E16" s="101" t="s">
        <v>151</v>
      </c>
      <c r="F16" s="101" t="s">
        <v>152</v>
      </c>
      <c r="G16" s="101" t="s">
        <v>153</v>
      </c>
      <c r="H16" s="97" t="s">
        <v>154</v>
      </c>
      <c r="I16" s="177"/>
      <c r="J16" s="193"/>
      <c r="L16" s="59"/>
    </row>
    <row r="17" spans="1:10" ht="17.399999999999999" customHeight="1" thickBot="1" x14ac:dyDescent="0.35">
      <c r="A17" s="109"/>
      <c r="B17" s="107"/>
      <c r="C17" s="110"/>
      <c r="D17" s="110"/>
      <c r="E17" s="110"/>
      <c r="F17" s="111"/>
      <c r="G17" s="110"/>
      <c r="H17" s="112">
        <f>G17*F17/100</f>
        <v>0</v>
      </c>
      <c r="I17" s="113" t="e">
        <f>($H17*LEFT($B$3,3)/('Library Prep'!$E10)/2000000)</f>
        <v>#DIV/0!</v>
      </c>
      <c r="J17" s="108" t="e">
        <f>(I17)*2</f>
        <v>#DIV/0!</v>
      </c>
    </row>
    <row r="18" spans="1:10" ht="15" thickBot="1" x14ac:dyDescent="0.35">
      <c r="A18" s="81"/>
      <c r="B18" s="82"/>
      <c r="C18" s="82"/>
      <c r="D18" s="82"/>
      <c r="E18" s="82"/>
      <c r="F18" s="83"/>
      <c r="G18" s="84"/>
      <c r="H18" s="98">
        <f t="shared" ref="H18:H80" si="0">G18*F18/100</f>
        <v>0</v>
      </c>
      <c r="I18" s="103" t="e">
        <f>($H18*LEFT($B$3,3)/('Library Prep'!$E11)/2000000)</f>
        <v>#DIV/0!</v>
      </c>
      <c r="J18" s="104" t="e">
        <f t="shared" ref="J18:J80" si="1">(I18)*2</f>
        <v>#DIV/0!</v>
      </c>
    </row>
    <row r="19" spans="1:10" ht="15" thickBot="1" x14ac:dyDescent="0.35">
      <c r="A19" s="81"/>
      <c r="B19" s="82"/>
      <c r="C19" s="82"/>
      <c r="D19" s="82"/>
      <c r="E19" s="82"/>
      <c r="F19" s="83"/>
      <c r="G19" s="82"/>
      <c r="H19" s="98">
        <f t="shared" si="0"/>
        <v>0</v>
      </c>
      <c r="I19" s="103" t="e">
        <f>($H19*LEFT($B$3,3)/('Library Prep'!$E12)/2000000)</f>
        <v>#DIV/0!</v>
      </c>
      <c r="J19" s="104" t="e">
        <f t="shared" si="1"/>
        <v>#DIV/0!</v>
      </c>
    </row>
    <row r="20" spans="1:10" ht="15" thickBot="1" x14ac:dyDescent="0.35">
      <c r="A20" s="81"/>
      <c r="B20" s="82"/>
      <c r="C20" s="82"/>
      <c r="D20" s="82"/>
      <c r="E20" s="82"/>
      <c r="F20" s="83"/>
      <c r="G20" s="82"/>
      <c r="H20" s="99">
        <f t="shared" si="0"/>
        <v>0</v>
      </c>
      <c r="I20" s="103" t="e">
        <f>($H20*LEFT($B$3,3)/('Library Prep'!$E13)/2000000)</f>
        <v>#DIV/0!</v>
      </c>
      <c r="J20" s="104" t="e">
        <f t="shared" si="1"/>
        <v>#DIV/0!</v>
      </c>
    </row>
    <row r="21" spans="1:10" ht="15" thickBot="1" x14ac:dyDescent="0.35">
      <c r="A21" s="81"/>
      <c r="B21" s="82"/>
      <c r="C21" s="82"/>
      <c r="D21" s="82"/>
      <c r="E21" s="82"/>
      <c r="F21" s="83"/>
      <c r="G21" s="82"/>
      <c r="H21" s="98">
        <f t="shared" si="0"/>
        <v>0</v>
      </c>
      <c r="I21" s="103" t="e">
        <f>($H21*LEFT($B$3,3)/('Library Prep'!$E14)/2000000)</f>
        <v>#DIV/0!</v>
      </c>
      <c r="J21" s="104" t="e">
        <f t="shared" si="1"/>
        <v>#DIV/0!</v>
      </c>
    </row>
    <row r="22" spans="1:10" ht="15" thickBot="1" x14ac:dyDescent="0.35">
      <c r="A22" s="81"/>
      <c r="B22" s="82"/>
      <c r="C22" s="82"/>
      <c r="D22" s="82"/>
      <c r="E22" s="82"/>
      <c r="F22" s="83"/>
      <c r="G22" s="82"/>
      <c r="H22" s="98">
        <f t="shared" si="0"/>
        <v>0</v>
      </c>
      <c r="I22" s="103" t="e">
        <f>($H22*LEFT($B$3,3)/('Library Prep'!$E15)/2000000)</f>
        <v>#DIV/0!</v>
      </c>
      <c r="J22" s="104" t="e">
        <f t="shared" si="1"/>
        <v>#DIV/0!</v>
      </c>
    </row>
    <row r="23" spans="1:10" ht="15" thickBot="1" x14ac:dyDescent="0.35">
      <c r="A23" s="81"/>
      <c r="B23" s="82"/>
      <c r="C23" s="82"/>
      <c r="D23" s="82"/>
      <c r="E23" s="82"/>
      <c r="F23" s="83"/>
      <c r="G23" s="82"/>
      <c r="H23" s="98">
        <f t="shared" si="0"/>
        <v>0</v>
      </c>
      <c r="I23" s="103" t="e">
        <f>($H23*LEFT($B$3,3)/('Library Prep'!$E16)/2000000)</f>
        <v>#DIV/0!</v>
      </c>
      <c r="J23" s="104" t="e">
        <f t="shared" si="1"/>
        <v>#DIV/0!</v>
      </c>
    </row>
    <row r="24" spans="1:10" ht="15" thickBot="1" x14ac:dyDescent="0.35">
      <c r="A24" s="81"/>
      <c r="B24" s="82"/>
      <c r="C24" s="82"/>
      <c r="D24" s="82"/>
      <c r="E24" s="82"/>
      <c r="F24" s="83"/>
      <c r="G24" s="82"/>
      <c r="H24" s="98">
        <f t="shared" si="0"/>
        <v>0</v>
      </c>
      <c r="I24" s="103" t="e">
        <f>($H24*LEFT($B$3,3)/('Library Prep'!$E17)/2000000)</f>
        <v>#DIV/0!</v>
      </c>
      <c r="J24" s="104" t="e">
        <f t="shared" si="1"/>
        <v>#DIV/0!</v>
      </c>
    </row>
    <row r="25" spans="1:10" ht="15" thickBot="1" x14ac:dyDescent="0.35">
      <c r="A25" s="81"/>
      <c r="B25" s="82"/>
      <c r="C25" s="82"/>
      <c r="D25" s="82"/>
      <c r="E25" s="82"/>
      <c r="F25" s="83"/>
      <c r="G25" s="82"/>
      <c r="H25" s="98">
        <f t="shared" si="0"/>
        <v>0</v>
      </c>
      <c r="I25" s="103" t="e">
        <f>($H25*LEFT($B$3,3)/('Library Prep'!$E18)/2000000)</f>
        <v>#DIV/0!</v>
      </c>
      <c r="J25" s="104" t="e">
        <f t="shared" si="1"/>
        <v>#DIV/0!</v>
      </c>
    </row>
    <row r="26" spans="1:10" ht="15" thickBot="1" x14ac:dyDescent="0.35">
      <c r="A26" s="81"/>
      <c r="B26" s="82"/>
      <c r="C26" s="82"/>
      <c r="D26" s="82"/>
      <c r="E26" s="82"/>
      <c r="F26" s="83"/>
      <c r="G26" s="82"/>
      <c r="H26" s="98">
        <f t="shared" si="0"/>
        <v>0</v>
      </c>
      <c r="I26" s="103" t="e">
        <f>($H26*LEFT($B$3,3)/('Library Prep'!$E19)/2000000)</f>
        <v>#DIV/0!</v>
      </c>
      <c r="J26" s="104" t="e">
        <f t="shared" si="1"/>
        <v>#DIV/0!</v>
      </c>
    </row>
    <row r="27" spans="1:10" ht="15" thickBot="1" x14ac:dyDescent="0.35">
      <c r="A27" s="81"/>
      <c r="B27" s="82"/>
      <c r="C27" s="82"/>
      <c r="D27" s="82"/>
      <c r="E27" s="82"/>
      <c r="F27" s="83"/>
      <c r="G27" s="82"/>
      <c r="H27" s="98">
        <f t="shared" si="0"/>
        <v>0</v>
      </c>
      <c r="I27" s="103" t="e">
        <f>($H27*LEFT($B$3,3)/('Library Prep'!$E20)/2000000)</f>
        <v>#DIV/0!</v>
      </c>
      <c r="J27" s="104" t="e">
        <f t="shared" si="1"/>
        <v>#DIV/0!</v>
      </c>
    </row>
    <row r="28" spans="1:10" ht="15" thickBot="1" x14ac:dyDescent="0.35">
      <c r="A28" s="81"/>
      <c r="B28" s="82"/>
      <c r="C28" s="82"/>
      <c r="D28" s="82"/>
      <c r="E28" s="82"/>
      <c r="F28" s="83"/>
      <c r="G28" s="82"/>
      <c r="H28" s="98">
        <f t="shared" si="0"/>
        <v>0</v>
      </c>
      <c r="I28" s="103" t="e">
        <f>($H28*LEFT($B$3,3)/('Library Prep'!$E21)/2000000)</f>
        <v>#DIV/0!</v>
      </c>
      <c r="J28" s="104" t="e">
        <f t="shared" si="1"/>
        <v>#DIV/0!</v>
      </c>
    </row>
    <row r="29" spans="1:10" ht="15" thickBot="1" x14ac:dyDescent="0.35">
      <c r="A29" s="81"/>
      <c r="B29" s="82"/>
      <c r="C29" s="82"/>
      <c r="D29" s="82"/>
      <c r="E29" s="82"/>
      <c r="F29" s="83"/>
      <c r="G29" s="82"/>
      <c r="H29" s="98">
        <f t="shared" si="0"/>
        <v>0</v>
      </c>
      <c r="I29" s="103" t="e">
        <f>($H29*LEFT($B$3,3)/('Library Prep'!$E22)/2000000)</f>
        <v>#DIV/0!</v>
      </c>
      <c r="J29" s="104" t="e">
        <f t="shared" si="1"/>
        <v>#DIV/0!</v>
      </c>
    </row>
    <row r="30" spans="1:10" ht="15" thickBot="1" x14ac:dyDescent="0.35">
      <c r="A30" s="81"/>
      <c r="B30" s="82"/>
      <c r="C30" s="82"/>
      <c r="D30" s="82"/>
      <c r="E30" s="82"/>
      <c r="F30" s="83"/>
      <c r="G30" s="82"/>
      <c r="H30" s="98">
        <f t="shared" si="0"/>
        <v>0</v>
      </c>
      <c r="I30" s="103" t="e">
        <f>($H30*LEFT($B$3,3)/('Library Prep'!$E23)/2000000)</f>
        <v>#DIV/0!</v>
      </c>
      <c r="J30" s="104" t="e">
        <f t="shared" si="1"/>
        <v>#DIV/0!</v>
      </c>
    </row>
    <row r="31" spans="1:10" ht="15" thickBot="1" x14ac:dyDescent="0.35">
      <c r="A31" s="81"/>
      <c r="B31" s="82"/>
      <c r="C31" s="82"/>
      <c r="D31" s="82"/>
      <c r="E31" s="82"/>
      <c r="F31" s="83"/>
      <c r="G31" s="82"/>
      <c r="H31" s="98">
        <f t="shared" si="0"/>
        <v>0</v>
      </c>
      <c r="I31" s="103" t="e">
        <f>($H31*LEFT($B$3,3)/('Library Prep'!$E24)/2000000)</f>
        <v>#DIV/0!</v>
      </c>
      <c r="J31" s="104" t="e">
        <f t="shared" si="1"/>
        <v>#DIV/0!</v>
      </c>
    </row>
    <row r="32" spans="1:10" ht="15" thickBot="1" x14ac:dyDescent="0.35">
      <c r="A32" s="81"/>
      <c r="B32" s="82"/>
      <c r="C32" s="82"/>
      <c r="D32" s="82"/>
      <c r="E32" s="82"/>
      <c r="F32" s="83"/>
      <c r="G32" s="82"/>
      <c r="H32" s="98">
        <f t="shared" si="0"/>
        <v>0</v>
      </c>
      <c r="I32" s="103" t="e">
        <f>($H32*LEFT($B$3,3)/('Library Prep'!$E25)/2000000)</f>
        <v>#DIV/0!</v>
      </c>
      <c r="J32" s="104" t="e">
        <f t="shared" si="1"/>
        <v>#DIV/0!</v>
      </c>
    </row>
    <row r="33" spans="1:10" ht="15" thickBot="1" x14ac:dyDescent="0.35">
      <c r="A33" s="81"/>
      <c r="B33" s="82"/>
      <c r="C33" s="82"/>
      <c r="D33" s="82"/>
      <c r="E33" s="82"/>
      <c r="F33" s="83"/>
      <c r="G33" s="82"/>
      <c r="H33" s="98">
        <f t="shared" si="0"/>
        <v>0</v>
      </c>
      <c r="I33" s="103" t="e">
        <f>($H33*LEFT($B$3,3)/('Library Prep'!$E26)/2000000)</f>
        <v>#DIV/0!</v>
      </c>
      <c r="J33" s="104" t="e">
        <f t="shared" si="1"/>
        <v>#DIV/0!</v>
      </c>
    </row>
    <row r="34" spans="1:10" ht="15" thickBot="1" x14ac:dyDescent="0.35">
      <c r="A34" s="81"/>
      <c r="B34" s="82"/>
      <c r="C34" s="82"/>
      <c r="D34" s="82"/>
      <c r="E34" s="82"/>
      <c r="F34" s="83"/>
      <c r="G34" s="82"/>
      <c r="H34" s="98">
        <f t="shared" si="0"/>
        <v>0</v>
      </c>
      <c r="I34" s="103" t="e">
        <f>($H34*LEFT($B$3,3)/('Library Prep'!$E27)/2000000)</f>
        <v>#DIV/0!</v>
      </c>
      <c r="J34" s="104" t="e">
        <f t="shared" si="1"/>
        <v>#DIV/0!</v>
      </c>
    </row>
    <row r="35" spans="1:10" ht="15" thickBot="1" x14ac:dyDescent="0.35">
      <c r="A35" s="81"/>
      <c r="B35" s="82"/>
      <c r="C35" s="82"/>
      <c r="D35" s="82"/>
      <c r="E35" s="82"/>
      <c r="F35" s="83"/>
      <c r="G35" s="82"/>
      <c r="H35" s="98">
        <f t="shared" si="0"/>
        <v>0</v>
      </c>
      <c r="I35" s="103" t="e">
        <f>($H35*LEFT($B$3,3)/('Library Prep'!$E28)/2000000)</f>
        <v>#DIV/0!</v>
      </c>
      <c r="J35" s="104" t="e">
        <f t="shared" si="1"/>
        <v>#DIV/0!</v>
      </c>
    </row>
    <row r="36" spans="1:10" ht="15" thickBot="1" x14ac:dyDescent="0.35">
      <c r="A36" s="81"/>
      <c r="B36" s="82"/>
      <c r="C36" s="82"/>
      <c r="D36" s="82"/>
      <c r="E36" s="82"/>
      <c r="F36" s="83"/>
      <c r="G36" s="82"/>
      <c r="H36" s="98">
        <f t="shared" si="0"/>
        <v>0</v>
      </c>
      <c r="I36" s="103" t="e">
        <f>($H36*LEFT($B$3,3)/('Library Prep'!$E29)/2000000)</f>
        <v>#DIV/0!</v>
      </c>
      <c r="J36" s="104" t="e">
        <f t="shared" si="1"/>
        <v>#DIV/0!</v>
      </c>
    </row>
    <row r="37" spans="1:10" ht="15" thickBot="1" x14ac:dyDescent="0.35">
      <c r="A37" s="81"/>
      <c r="B37" s="82"/>
      <c r="C37" s="82"/>
      <c r="D37" s="82"/>
      <c r="E37" s="82"/>
      <c r="F37" s="83"/>
      <c r="G37" s="82"/>
      <c r="H37" s="98">
        <f t="shared" si="0"/>
        <v>0</v>
      </c>
      <c r="I37" s="103" t="e">
        <f>($H37*LEFT($B$3,3)/('Library Prep'!$E30)/2000000)</f>
        <v>#DIV/0!</v>
      </c>
      <c r="J37" s="104" t="e">
        <f t="shared" si="1"/>
        <v>#DIV/0!</v>
      </c>
    </row>
    <row r="38" spans="1:10" ht="15" thickBot="1" x14ac:dyDescent="0.35">
      <c r="A38" s="81"/>
      <c r="B38" s="82"/>
      <c r="C38" s="82"/>
      <c r="D38" s="82"/>
      <c r="E38" s="82"/>
      <c r="F38" s="83"/>
      <c r="G38" s="82"/>
      <c r="H38" s="98">
        <f t="shared" si="0"/>
        <v>0</v>
      </c>
      <c r="I38" s="103" t="e">
        <f>($H38*LEFT($B$3,3)/('Library Prep'!$E31)/2000000)</f>
        <v>#DIV/0!</v>
      </c>
      <c r="J38" s="104" t="e">
        <f t="shared" si="1"/>
        <v>#DIV/0!</v>
      </c>
    </row>
    <row r="39" spans="1:10" ht="15" thickBot="1" x14ac:dyDescent="0.35">
      <c r="A39" s="81"/>
      <c r="B39" s="82"/>
      <c r="C39" s="82"/>
      <c r="D39" s="82"/>
      <c r="E39" s="82"/>
      <c r="F39" s="83"/>
      <c r="G39" s="82"/>
      <c r="H39" s="98">
        <f t="shared" si="0"/>
        <v>0</v>
      </c>
      <c r="I39" s="103" t="e">
        <f>($H39*LEFT($B$3,3)/('Library Prep'!$E32)/2000000)</f>
        <v>#DIV/0!</v>
      </c>
      <c r="J39" s="104" t="e">
        <f t="shared" si="1"/>
        <v>#DIV/0!</v>
      </c>
    </row>
    <row r="40" spans="1:10" ht="15" thickBot="1" x14ac:dyDescent="0.35">
      <c r="A40" s="81"/>
      <c r="B40" s="82"/>
      <c r="C40" s="82"/>
      <c r="D40" s="82"/>
      <c r="E40" s="82"/>
      <c r="F40" s="83"/>
      <c r="G40" s="82"/>
      <c r="H40" s="98">
        <f t="shared" si="0"/>
        <v>0</v>
      </c>
      <c r="I40" s="103" t="e">
        <f>($H40*LEFT($B$3,3)/('Library Prep'!$E33)/2000000)</f>
        <v>#DIV/0!</v>
      </c>
      <c r="J40" s="104" t="e">
        <f t="shared" si="1"/>
        <v>#DIV/0!</v>
      </c>
    </row>
    <row r="41" spans="1:10" ht="15" thickBot="1" x14ac:dyDescent="0.35">
      <c r="A41" s="81"/>
      <c r="B41" s="82"/>
      <c r="C41" s="82"/>
      <c r="D41" s="82"/>
      <c r="E41" s="82"/>
      <c r="F41" s="83"/>
      <c r="G41" s="82"/>
      <c r="H41" s="98">
        <f t="shared" si="0"/>
        <v>0</v>
      </c>
      <c r="I41" s="103" t="e">
        <f>($H41*LEFT($B$3,3)/('Library Prep'!$E34)/2000000)</f>
        <v>#DIV/0!</v>
      </c>
      <c r="J41" s="104" t="e">
        <f t="shared" si="1"/>
        <v>#DIV/0!</v>
      </c>
    </row>
    <row r="42" spans="1:10" ht="15" thickBot="1" x14ac:dyDescent="0.35">
      <c r="A42" s="81"/>
      <c r="B42" s="82"/>
      <c r="C42" s="82"/>
      <c r="D42" s="82"/>
      <c r="E42" s="82"/>
      <c r="F42" s="83"/>
      <c r="G42" s="82"/>
      <c r="H42" s="98">
        <f t="shared" si="0"/>
        <v>0</v>
      </c>
      <c r="I42" s="103" t="e">
        <f>($H42*LEFT($B$3,3)/('Library Prep'!$E35)/2000000)</f>
        <v>#DIV/0!</v>
      </c>
      <c r="J42" s="104" t="e">
        <f t="shared" si="1"/>
        <v>#DIV/0!</v>
      </c>
    </row>
    <row r="43" spans="1:10" ht="15" thickBot="1" x14ac:dyDescent="0.35">
      <c r="A43" s="81"/>
      <c r="B43" s="82"/>
      <c r="C43" s="82"/>
      <c r="D43" s="82"/>
      <c r="E43" s="82"/>
      <c r="F43" s="83"/>
      <c r="G43" s="82"/>
      <c r="H43" s="98">
        <f t="shared" si="0"/>
        <v>0</v>
      </c>
      <c r="I43" s="103" t="e">
        <f>($H43*LEFT($B$3,3)/('Library Prep'!$E36)/2000000)</f>
        <v>#DIV/0!</v>
      </c>
      <c r="J43" s="104" t="e">
        <f t="shared" si="1"/>
        <v>#DIV/0!</v>
      </c>
    </row>
    <row r="44" spans="1:10" ht="15" thickBot="1" x14ac:dyDescent="0.35">
      <c r="A44" s="81"/>
      <c r="B44" s="82"/>
      <c r="C44" s="82"/>
      <c r="D44" s="82"/>
      <c r="E44" s="82"/>
      <c r="F44" s="83"/>
      <c r="G44" s="82"/>
      <c r="H44" s="98">
        <f t="shared" si="0"/>
        <v>0</v>
      </c>
      <c r="I44" s="103" t="e">
        <f>($H44*LEFT($B$3,3)/('Library Prep'!$E37)/2000000)</f>
        <v>#DIV/0!</v>
      </c>
      <c r="J44" s="104" t="e">
        <f t="shared" si="1"/>
        <v>#DIV/0!</v>
      </c>
    </row>
    <row r="45" spans="1:10" ht="15" thickBot="1" x14ac:dyDescent="0.35">
      <c r="A45" s="81"/>
      <c r="B45" s="82"/>
      <c r="C45" s="82"/>
      <c r="D45" s="82"/>
      <c r="E45" s="82"/>
      <c r="F45" s="83"/>
      <c r="G45" s="82"/>
      <c r="H45" s="98">
        <f t="shared" si="0"/>
        <v>0</v>
      </c>
      <c r="I45" s="103" t="e">
        <f>($H45*LEFT($B$3,3)/('Library Prep'!$E38)/2000000)</f>
        <v>#DIV/0!</v>
      </c>
      <c r="J45" s="104" t="e">
        <f t="shared" si="1"/>
        <v>#DIV/0!</v>
      </c>
    </row>
    <row r="46" spans="1:10" ht="15" thickBot="1" x14ac:dyDescent="0.35">
      <c r="A46" s="81"/>
      <c r="B46" s="82"/>
      <c r="C46" s="82"/>
      <c r="D46" s="82"/>
      <c r="E46" s="82"/>
      <c r="F46" s="83"/>
      <c r="G46" s="82"/>
      <c r="H46" s="98">
        <f t="shared" si="0"/>
        <v>0</v>
      </c>
      <c r="I46" s="103" t="e">
        <f>($H46*LEFT($B$3,3)/('Library Prep'!$E39)/2000000)</f>
        <v>#DIV/0!</v>
      </c>
      <c r="J46" s="104" t="e">
        <f t="shared" si="1"/>
        <v>#DIV/0!</v>
      </c>
    </row>
    <row r="47" spans="1:10" ht="15" thickBot="1" x14ac:dyDescent="0.35">
      <c r="A47" s="81"/>
      <c r="B47" s="82"/>
      <c r="C47" s="82"/>
      <c r="D47" s="82"/>
      <c r="E47" s="82"/>
      <c r="F47" s="83"/>
      <c r="G47" s="82"/>
      <c r="H47" s="98">
        <f t="shared" si="0"/>
        <v>0</v>
      </c>
      <c r="I47" s="103" t="e">
        <f>($H47*LEFT($B$3,3)/('Library Prep'!$E40)/2000000)</f>
        <v>#DIV/0!</v>
      </c>
      <c r="J47" s="104" t="e">
        <f t="shared" si="1"/>
        <v>#DIV/0!</v>
      </c>
    </row>
    <row r="48" spans="1:10" ht="15" thickBot="1" x14ac:dyDescent="0.35">
      <c r="A48" s="81"/>
      <c r="B48" s="82"/>
      <c r="C48" s="82"/>
      <c r="D48" s="82"/>
      <c r="E48" s="82"/>
      <c r="F48" s="83"/>
      <c r="G48" s="82"/>
      <c r="H48" s="98">
        <f t="shared" si="0"/>
        <v>0</v>
      </c>
      <c r="I48" s="103" t="e">
        <f>($H48*LEFT($B$3,3)/('Library Prep'!$E41)/2000000)</f>
        <v>#DIV/0!</v>
      </c>
      <c r="J48" s="104" t="e">
        <f t="shared" si="1"/>
        <v>#DIV/0!</v>
      </c>
    </row>
    <row r="49" spans="1:10" ht="15" thickBot="1" x14ac:dyDescent="0.35">
      <c r="A49" s="81"/>
      <c r="B49" s="82"/>
      <c r="C49" s="82"/>
      <c r="D49" s="82"/>
      <c r="E49" s="82"/>
      <c r="F49" s="83"/>
      <c r="G49" s="82"/>
      <c r="H49" s="98">
        <f t="shared" si="0"/>
        <v>0</v>
      </c>
      <c r="I49" s="103" t="e">
        <f>($H49*LEFT($B$3,3)/('Library Prep'!$E42)/2000000)</f>
        <v>#DIV/0!</v>
      </c>
      <c r="J49" s="104" t="e">
        <f t="shared" si="1"/>
        <v>#DIV/0!</v>
      </c>
    </row>
    <row r="50" spans="1:10" ht="15" thickBot="1" x14ac:dyDescent="0.35">
      <c r="A50" s="81"/>
      <c r="B50" s="82"/>
      <c r="C50" s="82"/>
      <c r="D50" s="82"/>
      <c r="E50" s="82"/>
      <c r="F50" s="83"/>
      <c r="G50" s="82"/>
      <c r="H50" s="98">
        <f t="shared" si="0"/>
        <v>0</v>
      </c>
      <c r="I50" s="103" t="e">
        <f>($H50*LEFT($B$3,3)/('Library Prep'!$E43)/2000000)</f>
        <v>#DIV/0!</v>
      </c>
      <c r="J50" s="104" t="e">
        <f t="shared" si="1"/>
        <v>#DIV/0!</v>
      </c>
    </row>
    <row r="51" spans="1:10" ht="15" thickBot="1" x14ac:dyDescent="0.35">
      <c r="A51" s="81"/>
      <c r="B51" s="82"/>
      <c r="C51" s="82"/>
      <c r="D51" s="82"/>
      <c r="E51" s="82"/>
      <c r="F51" s="83"/>
      <c r="G51" s="82"/>
      <c r="H51" s="98">
        <f t="shared" si="0"/>
        <v>0</v>
      </c>
      <c r="I51" s="103" t="e">
        <f>($H51*LEFT($B$3,3)/('Library Prep'!$E44)/2000000)</f>
        <v>#DIV/0!</v>
      </c>
      <c r="J51" s="104" t="e">
        <f t="shared" si="1"/>
        <v>#DIV/0!</v>
      </c>
    </row>
    <row r="52" spans="1:10" ht="15" thickBot="1" x14ac:dyDescent="0.35">
      <c r="A52" s="81"/>
      <c r="B52" s="82"/>
      <c r="C52" s="82"/>
      <c r="D52" s="82"/>
      <c r="E52" s="82"/>
      <c r="F52" s="83"/>
      <c r="G52" s="82"/>
      <c r="H52" s="98">
        <f t="shared" si="0"/>
        <v>0</v>
      </c>
      <c r="I52" s="103" t="e">
        <f>($H52*LEFT($B$3,3)/('Library Prep'!$E45)/2000000)</f>
        <v>#DIV/0!</v>
      </c>
      <c r="J52" s="104" t="e">
        <f t="shared" si="1"/>
        <v>#DIV/0!</v>
      </c>
    </row>
    <row r="53" spans="1:10" ht="15" thickBot="1" x14ac:dyDescent="0.35">
      <c r="A53" s="81"/>
      <c r="B53" s="82"/>
      <c r="C53" s="82"/>
      <c r="D53" s="82"/>
      <c r="E53" s="82"/>
      <c r="F53" s="83"/>
      <c r="G53" s="82"/>
      <c r="H53" s="98">
        <f t="shared" si="0"/>
        <v>0</v>
      </c>
      <c r="I53" s="103" t="e">
        <f>($H53*LEFT($B$3,3)/('Library Prep'!$E46)/2000000)</f>
        <v>#DIV/0!</v>
      </c>
      <c r="J53" s="104" t="e">
        <f t="shared" si="1"/>
        <v>#DIV/0!</v>
      </c>
    </row>
    <row r="54" spans="1:10" ht="15" thickBot="1" x14ac:dyDescent="0.35">
      <c r="A54" s="81"/>
      <c r="B54" s="82"/>
      <c r="C54" s="82"/>
      <c r="D54" s="82"/>
      <c r="E54" s="82"/>
      <c r="F54" s="83"/>
      <c r="G54" s="82"/>
      <c r="H54" s="98">
        <f t="shared" si="0"/>
        <v>0</v>
      </c>
      <c r="I54" s="103" t="e">
        <f>($H54*LEFT($B$3,3)/('Library Prep'!$E47)/2000000)</f>
        <v>#DIV/0!</v>
      </c>
      <c r="J54" s="104" t="e">
        <f t="shared" si="1"/>
        <v>#DIV/0!</v>
      </c>
    </row>
    <row r="55" spans="1:10" ht="15" thickBot="1" x14ac:dyDescent="0.35">
      <c r="A55" s="81"/>
      <c r="B55" s="82"/>
      <c r="C55" s="82"/>
      <c r="D55" s="82"/>
      <c r="E55" s="82"/>
      <c r="F55" s="83"/>
      <c r="G55" s="82"/>
      <c r="H55" s="98">
        <f t="shared" si="0"/>
        <v>0</v>
      </c>
      <c r="I55" s="103" t="e">
        <f>($H55*LEFT($B$3,3)/('Library Prep'!$E48)/2000000)</f>
        <v>#DIV/0!</v>
      </c>
      <c r="J55" s="104" t="e">
        <f t="shared" si="1"/>
        <v>#DIV/0!</v>
      </c>
    </row>
    <row r="56" spans="1:10" ht="15" thickBot="1" x14ac:dyDescent="0.35">
      <c r="A56" s="81"/>
      <c r="B56" s="82"/>
      <c r="C56" s="82"/>
      <c r="D56" s="82"/>
      <c r="E56" s="82"/>
      <c r="F56" s="83"/>
      <c r="G56" s="82"/>
      <c r="H56" s="98">
        <f t="shared" si="0"/>
        <v>0</v>
      </c>
      <c r="I56" s="103" t="e">
        <f>($H56*LEFT($B$3,3)/('Library Prep'!$E49)/2000000)</f>
        <v>#DIV/0!</v>
      </c>
      <c r="J56" s="104" t="e">
        <f t="shared" si="1"/>
        <v>#DIV/0!</v>
      </c>
    </row>
    <row r="57" spans="1:10" ht="15" thickBot="1" x14ac:dyDescent="0.35">
      <c r="A57" s="81"/>
      <c r="B57" s="82"/>
      <c r="C57" s="82"/>
      <c r="D57" s="82"/>
      <c r="E57" s="82"/>
      <c r="F57" s="83"/>
      <c r="G57" s="82"/>
      <c r="H57" s="98">
        <f t="shared" si="0"/>
        <v>0</v>
      </c>
      <c r="I57" s="103" t="e">
        <f>($H57*LEFT($B$3,3)/('Library Prep'!$E50)/2000000)</f>
        <v>#DIV/0!</v>
      </c>
      <c r="J57" s="104" t="e">
        <f t="shared" si="1"/>
        <v>#DIV/0!</v>
      </c>
    </row>
    <row r="58" spans="1:10" ht="15" thickBot="1" x14ac:dyDescent="0.35">
      <c r="A58" s="81"/>
      <c r="B58" s="82"/>
      <c r="C58" s="82"/>
      <c r="D58" s="82"/>
      <c r="E58" s="82"/>
      <c r="F58" s="83"/>
      <c r="G58" s="82"/>
      <c r="H58" s="98">
        <f t="shared" si="0"/>
        <v>0</v>
      </c>
      <c r="I58" s="103" t="e">
        <f>($H58*LEFT($B$3,3)/('Library Prep'!$E51)/2000000)</f>
        <v>#DIV/0!</v>
      </c>
      <c r="J58" s="104" t="e">
        <f t="shared" si="1"/>
        <v>#DIV/0!</v>
      </c>
    </row>
    <row r="59" spans="1:10" ht="15" thickBot="1" x14ac:dyDescent="0.35">
      <c r="A59" s="81"/>
      <c r="B59" s="82"/>
      <c r="C59" s="82"/>
      <c r="D59" s="82"/>
      <c r="E59" s="82"/>
      <c r="F59" s="83"/>
      <c r="G59" s="82"/>
      <c r="H59" s="98">
        <f t="shared" si="0"/>
        <v>0</v>
      </c>
      <c r="I59" s="103" t="e">
        <f>($H59*LEFT($B$3,3)/('Library Prep'!$E52)/2000000)</f>
        <v>#DIV/0!</v>
      </c>
      <c r="J59" s="104" t="e">
        <f t="shared" si="1"/>
        <v>#DIV/0!</v>
      </c>
    </row>
    <row r="60" spans="1:10" ht="15" thickBot="1" x14ac:dyDescent="0.35">
      <c r="A60" s="81"/>
      <c r="B60" s="82"/>
      <c r="C60" s="82"/>
      <c r="D60" s="82"/>
      <c r="E60" s="82"/>
      <c r="F60" s="83"/>
      <c r="G60" s="82"/>
      <c r="H60" s="98">
        <f t="shared" si="0"/>
        <v>0</v>
      </c>
      <c r="I60" s="103" t="e">
        <f>($H60*LEFT($B$3,3)/('Library Prep'!$E53)/2000000)</f>
        <v>#DIV/0!</v>
      </c>
      <c r="J60" s="104" t="e">
        <f t="shared" si="1"/>
        <v>#DIV/0!</v>
      </c>
    </row>
    <row r="61" spans="1:10" ht="15" thickBot="1" x14ac:dyDescent="0.35">
      <c r="A61" s="81"/>
      <c r="B61" s="82"/>
      <c r="C61" s="82"/>
      <c r="D61" s="82"/>
      <c r="E61" s="82"/>
      <c r="F61" s="83"/>
      <c r="G61" s="82"/>
      <c r="H61" s="98">
        <f t="shared" si="0"/>
        <v>0</v>
      </c>
      <c r="I61" s="103" t="e">
        <f>($H61*LEFT($B$3,3)/('Library Prep'!$E54)/2000000)</f>
        <v>#DIV/0!</v>
      </c>
      <c r="J61" s="104" t="e">
        <f t="shared" si="1"/>
        <v>#DIV/0!</v>
      </c>
    </row>
    <row r="62" spans="1:10" ht="15" thickBot="1" x14ac:dyDescent="0.35">
      <c r="A62" s="81"/>
      <c r="B62" s="82"/>
      <c r="C62" s="82"/>
      <c r="D62" s="82"/>
      <c r="E62" s="82"/>
      <c r="F62" s="83"/>
      <c r="G62" s="82"/>
      <c r="H62" s="98">
        <f t="shared" si="0"/>
        <v>0</v>
      </c>
      <c r="I62" s="103" t="e">
        <f>($H62*LEFT($B$3,3)/('Library Prep'!$E55)/2000000)</f>
        <v>#DIV/0!</v>
      </c>
      <c r="J62" s="104" t="e">
        <f t="shared" si="1"/>
        <v>#DIV/0!</v>
      </c>
    </row>
    <row r="63" spans="1:10" ht="15" thickBot="1" x14ac:dyDescent="0.35">
      <c r="A63" s="81"/>
      <c r="B63" s="82"/>
      <c r="C63" s="82"/>
      <c r="D63" s="82"/>
      <c r="E63" s="82"/>
      <c r="F63" s="83"/>
      <c r="G63" s="82"/>
      <c r="H63" s="98">
        <f t="shared" si="0"/>
        <v>0</v>
      </c>
      <c r="I63" s="103" t="e">
        <f>($H63*LEFT($B$3,3)/('Library Prep'!$E56)/2000000)</f>
        <v>#DIV/0!</v>
      </c>
      <c r="J63" s="104" t="e">
        <f t="shared" si="1"/>
        <v>#DIV/0!</v>
      </c>
    </row>
    <row r="64" spans="1:10" ht="15" thickBot="1" x14ac:dyDescent="0.35">
      <c r="A64" s="81"/>
      <c r="B64" s="82"/>
      <c r="C64" s="82"/>
      <c r="D64" s="82"/>
      <c r="E64" s="82"/>
      <c r="F64" s="83"/>
      <c r="G64" s="82"/>
      <c r="H64" s="98">
        <f t="shared" si="0"/>
        <v>0</v>
      </c>
      <c r="I64" s="103" t="e">
        <f>($H64*LEFT($B$3,3)/('Library Prep'!$E57)/2000000)</f>
        <v>#DIV/0!</v>
      </c>
      <c r="J64" s="104" t="e">
        <f t="shared" si="1"/>
        <v>#DIV/0!</v>
      </c>
    </row>
    <row r="65" spans="1:10" ht="15" thickBot="1" x14ac:dyDescent="0.35">
      <c r="A65" s="81"/>
      <c r="B65" s="82"/>
      <c r="C65" s="82"/>
      <c r="D65" s="82"/>
      <c r="E65" s="82"/>
      <c r="F65" s="83"/>
      <c r="G65" s="82"/>
      <c r="H65" s="98">
        <f t="shared" si="0"/>
        <v>0</v>
      </c>
      <c r="I65" s="103" t="e">
        <f>($H65*LEFT($B$3,3)/('Library Prep'!$E58)/2000000)</f>
        <v>#DIV/0!</v>
      </c>
      <c r="J65" s="104" t="e">
        <f t="shared" si="1"/>
        <v>#DIV/0!</v>
      </c>
    </row>
    <row r="66" spans="1:10" ht="15" thickBot="1" x14ac:dyDescent="0.35">
      <c r="A66" s="81"/>
      <c r="B66" s="82"/>
      <c r="C66" s="82"/>
      <c r="D66" s="82"/>
      <c r="E66" s="82"/>
      <c r="F66" s="83"/>
      <c r="G66" s="82"/>
      <c r="H66" s="98">
        <f t="shared" si="0"/>
        <v>0</v>
      </c>
      <c r="I66" s="103" t="e">
        <f>($H66*LEFT($B$3,3)/('Library Prep'!$E59)/2000000)</f>
        <v>#DIV/0!</v>
      </c>
      <c r="J66" s="104" t="e">
        <f t="shared" si="1"/>
        <v>#DIV/0!</v>
      </c>
    </row>
    <row r="67" spans="1:10" ht="15" thickBot="1" x14ac:dyDescent="0.35">
      <c r="A67" s="81"/>
      <c r="B67" s="82"/>
      <c r="C67" s="82"/>
      <c r="D67" s="82"/>
      <c r="E67" s="82"/>
      <c r="F67" s="83"/>
      <c r="G67" s="82"/>
      <c r="H67" s="98">
        <f t="shared" si="0"/>
        <v>0</v>
      </c>
      <c r="I67" s="103" t="e">
        <f>($H67*LEFT($B$3,3)/('Library Prep'!$E60)/2000000)</f>
        <v>#DIV/0!</v>
      </c>
      <c r="J67" s="104" t="e">
        <f t="shared" si="1"/>
        <v>#DIV/0!</v>
      </c>
    </row>
    <row r="68" spans="1:10" ht="15" thickBot="1" x14ac:dyDescent="0.35">
      <c r="A68" s="81"/>
      <c r="B68" s="82"/>
      <c r="C68" s="82"/>
      <c r="D68" s="82"/>
      <c r="E68" s="82"/>
      <c r="F68" s="83"/>
      <c r="G68" s="82"/>
      <c r="H68" s="98">
        <f t="shared" si="0"/>
        <v>0</v>
      </c>
      <c r="I68" s="103" t="e">
        <f>($H68*LEFT($B$3,3)/('Library Prep'!$E61)/2000000)</f>
        <v>#DIV/0!</v>
      </c>
      <c r="J68" s="104" t="e">
        <f t="shared" si="1"/>
        <v>#DIV/0!</v>
      </c>
    </row>
    <row r="69" spans="1:10" ht="15" thickBot="1" x14ac:dyDescent="0.35">
      <c r="A69" s="81"/>
      <c r="B69" s="82"/>
      <c r="C69" s="82"/>
      <c r="D69" s="82"/>
      <c r="E69" s="82"/>
      <c r="F69" s="83"/>
      <c r="G69" s="82"/>
      <c r="H69" s="98">
        <f t="shared" si="0"/>
        <v>0</v>
      </c>
      <c r="I69" s="103" t="e">
        <f>($H69*LEFT($B$3,3)/('Library Prep'!$E62)/2000000)</f>
        <v>#DIV/0!</v>
      </c>
      <c r="J69" s="104" t="e">
        <f t="shared" si="1"/>
        <v>#DIV/0!</v>
      </c>
    </row>
    <row r="70" spans="1:10" ht="15" thickBot="1" x14ac:dyDescent="0.35">
      <c r="A70" s="81"/>
      <c r="B70" s="82"/>
      <c r="C70" s="82"/>
      <c r="D70" s="82"/>
      <c r="E70" s="82"/>
      <c r="F70" s="83"/>
      <c r="G70" s="82"/>
      <c r="H70" s="98">
        <f t="shared" si="0"/>
        <v>0</v>
      </c>
      <c r="I70" s="103" t="e">
        <f>($H70*LEFT($B$3,3)/('Library Prep'!$E63)/2000000)</f>
        <v>#DIV/0!</v>
      </c>
      <c r="J70" s="104" t="e">
        <f t="shared" si="1"/>
        <v>#DIV/0!</v>
      </c>
    </row>
    <row r="71" spans="1:10" ht="15" thickBot="1" x14ac:dyDescent="0.35">
      <c r="A71" s="81"/>
      <c r="B71" s="82"/>
      <c r="C71" s="82"/>
      <c r="D71" s="82"/>
      <c r="E71" s="82"/>
      <c r="F71" s="83"/>
      <c r="G71" s="82"/>
      <c r="H71" s="98">
        <f t="shared" si="0"/>
        <v>0</v>
      </c>
      <c r="I71" s="103" t="e">
        <f>($H71*LEFT($B$3,3)/('Library Prep'!$E64)/2000000)</f>
        <v>#DIV/0!</v>
      </c>
      <c r="J71" s="104" t="e">
        <f t="shared" si="1"/>
        <v>#DIV/0!</v>
      </c>
    </row>
    <row r="72" spans="1:10" ht="15" thickBot="1" x14ac:dyDescent="0.35">
      <c r="A72" s="81"/>
      <c r="B72" s="82"/>
      <c r="C72" s="82"/>
      <c r="D72" s="82"/>
      <c r="E72" s="82"/>
      <c r="F72" s="83"/>
      <c r="G72" s="82"/>
      <c r="H72" s="98">
        <f t="shared" si="0"/>
        <v>0</v>
      </c>
      <c r="I72" s="103" t="e">
        <f>($H72*LEFT($B$3,3)/('Library Prep'!$E65)/2000000)</f>
        <v>#DIV/0!</v>
      </c>
      <c r="J72" s="104" t="e">
        <f t="shared" si="1"/>
        <v>#DIV/0!</v>
      </c>
    </row>
    <row r="73" spans="1:10" ht="15" thickBot="1" x14ac:dyDescent="0.35">
      <c r="A73" s="81"/>
      <c r="B73" s="82"/>
      <c r="C73" s="82"/>
      <c r="D73" s="82"/>
      <c r="E73" s="82"/>
      <c r="F73" s="83"/>
      <c r="G73" s="82"/>
      <c r="H73" s="98">
        <f t="shared" si="0"/>
        <v>0</v>
      </c>
      <c r="I73" s="103" t="e">
        <f>($H73*LEFT($B$3,3)/('Library Prep'!$E66)/2000000)</f>
        <v>#DIV/0!</v>
      </c>
      <c r="J73" s="104" t="e">
        <f t="shared" si="1"/>
        <v>#DIV/0!</v>
      </c>
    </row>
    <row r="74" spans="1:10" ht="15" thickBot="1" x14ac:dyDescent="0.35">
      <c r="A74" s="81"/>
      <c r="B74" s="82"/>
      <c r="C74" s="82"/>
      <c r="D74" s="82"/>
      <c r="E74" s="82"/>
      <c r="F74" s="83"/>
      <c r="G74" s="82"/>
      <c r="H74" s="98">
        <f t="shared" si="0"/>
        <v>0</v>
      </c>
      <c r="I74" s="103" t="e">
        <f>($H74*LEFT($B$3,3)/('Library Prep'!$E67)/2000000)</f>
        <v>#DIV/0!</v>
      </c>
      <c r="J74" s="104" t="e">
        <f t="shared" si="1"/>
        <v>#DIV/0!</v>
      </c>
    </row>
    <row r="75" spans="1:10" ht="15" thickBot="1" x14ac:dyDescent="0.35">
      <c r="A75" s="81"/>
      <c r="B75" s="82"/>
      <c r="C75" s="82"/>
      <c r="D75" s="82"/>
      <c r="E75" s="82"/>
      <c r="F75" s="83"/>
      <c r="G75" s="82"/>
      <c r="H75" s="98">
        <f t="shared" si="0"/>
        <v>0</v>
      </c>
      <c r="I75" s="103" t="e">
        <f>($H75*LEFT($B$3,3)/('Library Prep'!$E68)/2000000)</f>
        <v>#DIV/0!</v>
      </c>
      <c r="J75" s="104" t="e">
        <f t="shared" si="1"/>
        <v>#DIV/0!</v>
      </c>
    </row>
    <row r="76" spans="1:10" ht="15" thickBot="1" x14ac:dyDescent="0.35">
      <c r="A76" s="81"/>
      <c r="B76" s="82"/>
      <c r="C76" s="82"/>
      <c r="D76" s="82"/>
      <c r="E76" s="82"/>
      <c r="F76" s="83"/>
      <c r="G76" s="82"/>
      <c r="H76" s="98">
        <f t="shared" si="0"/>
        <v>0</v>
      </c>
      <c r="I76" s="103" t="e">
        <f>($H76*LEFT($B$3,3)/('Library Prep'!$E69)/2000000)</f>
        <v>#DIV/0!</v>
      </c>
      <c r="J76" s="104" t="e">
        <f t="shared" si="1"/>
        <v>#DIV/0!</v>
      </c>
    </row>
    <row r="77" spans="1:10" ht="15" thickBot="1" x14ac:dyDescent="0.35">
      <c r="A77" s="81"/>
      <c r="B77" s="82"/>
      <c r="C77" s="82"/>
      <c r="D77" s="82"/>
      <c r="E77" s="82"/>
      <c r="F77" s="83"/>
      <c r="G77" s="82"/>
      <c r="H77" s="98">
        <f t="shared" si="0"/>
        <v>0</v>
      </c>
      <c r="I77" s="103" t="e">
        <f>($H77*LEFT($B$3,3)/('Library Prep'!$E70)/2000000)</f>
        <v>#DIV/0!</v>
      </c>
      <c r="J77" s="104" t="e">
        <f t="shared" si="1"/>
        <v>#DIV/0!</v>
      </c>
    </row>
    <row r="78" spans="1:10" ht="15" thickBot="1" x14ac:dyDescent="0.35">
      <c r="A78" s="81"/>
      <c r="B78" s="82"/>
      <c r="C78" s="82"/>
      <c r="D78" s="82"/>
      <c r="E78" s="82"/>
      <c r="F78" s="83"/>
      <c r="G78" s="82"/>
      <c r="H78" s="98">
        <f t="shared" si="0"/>
        <v>0</v>
      </c>
      <c r="I78" s="103" t="e">
        <f>($H78*LEFT($B$3,3)/('Library Prep'!$E71)/2000000)</f>
        <v>#DIV/0!</v>
      </c>
      <c r="J78" s="104" t="e">
        <f t="shared" si="1"/>
        <v>#DIV/0!</v>
      </c>
    </row>
    <row r="79" spans="1:10" ht="15" thickBot="1" x14ac:dyDescent="0.35">
      <c r="A79" s="81"/>
      <c r="B79" s="82"/>
      <c r="C79" s="82"/>
      <c r="D79" s="82"/>
      <c r="E79" s="82"/>
      <c r="F79" s="83"/>
      <c r="G79" s="82"/>
      <c r="H79" s="98">
        <f t="shared" si="0"/>
        <v>0</v>
      </c>
      <c r="I79" s="103" t="e">
        <f>($H79*LEFT($B$3,3)/('Library Prep'!$E72)/2000000)</f>
        <v>#DIV/0!</v>
      </c>
      <c r="J79" s="104" t="e">
        <f t="shared" si="1"/>
        <v>#DIV/0!</v>
      </c>
    </row>
    <row r="80" spans="1:10" ht="15" thickBot="1" x14ac:dyDescent="0.35">
      <c r="A80" s="85"/>
      <c r="B80" s="86"/>
      <c r="C80" s="86"/>
      <c r="D80" s="86"/>
      <c r="E80" s="86"/>
      <c r="F80" s="87"/>
      <c r="G80" s="86"/>
      <c r="H80" s="102">
        <f t="shared" si="0"/>
        <v>0</v>
      </c>
      <c r="I80" s="105" t="e">
        <f>($H80*LEFT($B$3,3)/('Library Prep'!$E73)/2000000)</f>
        <v>#DIV/0!</v>
      </c>
      <c r="J80" s="106" t="e">
        <f t="shared" si="1"/>
        <v>#DIV/0!</v>
      </c>
    </row>
    <row r="82" spans="1:3" x14ac:dyDescent="0.3">
      <c r="A82" s="169" t="s">
        <v>155</v>
      </c>
      <c r="B82" s="169"/>
      <c r="C82" s="169"/>
    </row>
    <row r="83" spans="1:3" x14ac:dyDescent="0.3">
      <c r="A83" s="53" t="s">
        <v>141</v>
      </c>
      <c r="B83" s="53">
        <v>5000000</v>
      </c>
    </row>
    <row r="84" spans="1:3" x14ac:dyDescent="0.3">
      <c r="A84" s="53" t="s">
        <v>140</v>
      </c>
      <c r="B84" s="53">
        <v>5000000</v>
      </c>
    </row>
    <row r="85" spans="1:3" x14ac:dyDescent="0.3">
      <c r="A85" s="53" t="s">
        <v>142</v>
      </c>
      <c r="B85" s="53">
        <v>3000000</v>
      </c>
    </row>
    <row r="86" spans="1:3" x14ac:dyDescent="0.3">
      <c r="A86" s="53" t="s">
        <v>143</v>
      </c>
      <c r="B86" s="53">
        <v>1600000</v>
      </c>
    </row>
    <row r="87" spans="1:3" x14ac:dyDescent="0.3">
      <c r="A87" s="53" t="s">
        <v>156</v>
      </c>
      <c r="B87" s="53">
        <v>5000000</v>
      </c>
    </row>
    <row r="88" spans="1:3" x14ac:dyDescent="0.3">
      <c r="A88" s="53" t="s">
        <v>157</v>
      </c>
      <c r="B88" s="53">
        <v>5000000</v>
      </c>
    </row>
    <row r="89" spans="1:3" x14ac:dyDescent="0.3">
      <c r="A89" s="53" t="s">
        <v>158</v>
      </c>
      <c r="B89" s="53">
        <v>4000000</v>
      </c>
    </row>
    <row r="1219" spans="1:1" x14ac:dyDescent="0.3">
      <c r="A1219" s="53" t="s">
        <v>159</v>
      </c>
    </row>
    <row r="1299" spans="1:1" x14ac:dyDescent="0.3">
      <c r="A1299" s="53" t="s">
        <v>160</v>
      </c>
    </row>
  </sheetData>
  <mergeCells count="15">
    <mergeCell ref="A82:C82"/>
    <mergeCell ref="C9:D9"/>
    <mergeCell ref="C5:D6"/>
    <mergeCell ref="I13:I16"/>
    <mergeCell ref="L1:O1"/>
    <mergeCell ref="E5:G6"/>
    <mergeCell ref="H5:H7"/>
    <mergeCell ref="E9:G9"/>
    <mergeCell ref="I6:I8"/>
    <mergeCell ref="J13:J16"/>
    <mergeCell ref="L8:O9"/>
    <mergeCell ref="L10:O11"/>
    <mergeCell ref="L2:O3"/>
    <mergeCell ref="L4:O5"/>
    <mergeCell ref="L6:O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07"/>
  <sheetViews>
    <sheetView workbookViewId="0">
      <selection activeCell="B22" sqref="B21:B22"/>
    </sheetView>
  </sheetViews>
  <sheetFormatPr defaultRowHeight="14.4" x14ac:dyDescent="0.3"/>
  <cols>
    <col min="1" max="1" width="11.33203125" style="41" bestFit="1" customWidth="1"/>
    <col min="2" max="2" width="20.88671875" style="41" bestFit="1" customWidth="1"/>
    <col min="3" max="3" width="27.109375" style="41" customWidth="1"/>
    <col min="4" max="4" width="13.5546875" bestFit="1" customWidth="1"/>
    <col min="5" max="5" width="20.77734375" customWidth="1"/>
    <col min="6" max="6" width="19.44140625" bestFit="1" customWidth="1"/>
    <col min="7" max="7" width="13.77734375" bestFit="1" customWidth="1"/>
    <col min="8" max="8" width="14.44140625" customWidth="1"/>
    <col min="9" max="9" width="11.21875" customWidth="1"/>
    <col min="13" max="13" width="14" style="92" bestFit="1" customWidth="1"/>
    <col min="14" max="14" width="11.33203125" style="92" bestFit="1" customWidth="1"/>
  </cols>
  <sheetData>
    <row r="1" spans="1:13" x14ac:dyDescent="0.3">
      <c r="A1" s="90" t="s">
        <v>104</v>
      </c>
      <c r="B1" s="90" t="s">
        <v>105</v>
      </c>
      <c r="H1" s="210" t="s">
        <v>106</v>
      </c>
      <c r="I1" s="210"/>
      <c r="J1" s="210"/>
      <c r="K1" s="96"/>
      <c r="L1" s="211" t="s">
        <v>184</v>
      </c>
      <c r="M1" s="211"/>
    </row>
    <row r="2" spans="1:13" x14ac:dyDescent="0.3">
      <c r="A2" s="41" t="s">
        <v>114</v>
      </c>
      <c r="B2" s="41" t="s">
        <v>161</v>
      </c>
      <c r="H2" s="210"/>
      <c r="I2" s="210"/>
      <c r="J2" s="210"/>
      <c r="K2" s="96"/>
      <c r="L2" s="211"/>
      <c r="M2" s="211"/>
    </row>
    <row r="3" spans="1:13" x14ac:dyDescent="0.3">
      <c r="A3" s="41" t="s">
        <v>117</v>
      </c>
      <c r="B3" s="41" t="s">
        <v>162</v>
      </c>
      <c r="H3" s="210"/>
      <c r="I3" s="210"/>
      <c r="J3" s="210"/>
      <c r="K3" s="96"/>
      <c r="L3" s="211"/>
      <c r="M3" s="211"/>
    </row>
    <row r="4" spans="1:13" x14ac:dyDescent="0.3">
      <c r="A4" s="41" t="s">
        <v>115</v>
      </c>
      <c r="B4" s="41" t="s">
        <v>163</v>
      </c>
      <c r="H4" s="210"/>
      <c r="I4" s="210"/>
      <c r="J4" s="210"/>
      <c r="K4" s="96"/>
      <c r="L4" s="93" t="s">
        <v>176</v>
      </c>
      <c r="M4" s="95" t="s">
        <v>177</v>
      </c>
    </row>
    <row r="5" spans="1:13" x14ac:dyDescent="0.3">
      <c r="A5" s="41" t="s">
        <v>118</v>
      </c>
      <c r="B5" s="41" t="s">
        <v>164</v>
      </c>
      <c r="H5" s="210"/>
      <c r="I5" s="210"/>
      <c r="J5" s="210"/>
      <c r="K5" s="96"/>
      <c r="L5" s="94" t="s">
        <v>178</v>
      </c>
      <c r="M5" s="94" t="s">
        <v>107</v>
      </c>
    </row>
    <row r="6" spans="1:13" x14ac:dyDescent="0.3">
      <c r="A6" s="41" t="s">
        <v>119</v>
      </c>
      <c r="B6" s="41" t="s">
        <v>165</v>
      </c>
      <c r="F6" s="138" t="s">
        <v>226</v>
      </c>
      <c r="G6" s="138"/>
      <c r="H6" s="138"/>
      <c r="K6" s="41"/>
      <c r="L6" s="94" t="s">
        <v>179</v>
      </c>
      <c r="M6" s="94" t="s">
        <v>107</v>
      </c>
    </row>
    <row r="7" spans="1:13" x14ac:dyDescent="0.3">
      <c r="A7" s="41" t="s">
        <v>120</v>
      </c>
      <c r="B7" s="41" t="s">
        <v>166</v>
      </c>
      <c r="D7" s="134" t="s">
        <v>104</v>
      </c>
      <c r="E7" s="134" t="s">
        <v>105</v>
      </c>
      <c r="F7" s="134" t="s">
        <v>227</v>
      </c>
      <c r="G7" s="125" t="s">
        <v>228</v>
      </c>
      <c r="H7" s="125" t="s">
        <v>229</v>
      </c>
      <c r="L7" s="94" t="s">
        <v>180</v>
      </c>
      <c r="M7" s="94" t="s">
        <v>107</v>
      </c>
    </row>
    <row r="8" spans="1:13" x14ac:dyDescent="0.3">
      <c r="A8" s="41" t="s">
        <v>107</v>
      </c>
      <c r="B8" s="41" t="s">
        <v>108</v>
      </c>
      <c r="D8" s="125" t="s">
        <v>107</v>
      </c>
      <c r="E8" s="125" t="s">
        <v>108</v>
      </c>
      <c r="F8" s="125" t="s">
        <v>23</v>
      </c>
      <c r="G8" s="125" t="s">
        <v>230</v>
      </c>
      <c r="H8" s="125" t="s">
        <v>109</v>
      </c>
      <c r="I8" t="str">
        <f>G8&amp;H8</f>
        <v>H701H505</v>
      </c>
      <c r="J8" t="str">
        <f>F8</f>
        <v>A01</v>
      </c>
      <c r="L8" s="94" t="s">
        <v>181</v>
      </c>
      <c r="M8" s="94" t="s">
        <v>107</v>
      </c>
    </row>
    <row r="9" spans="1:13" x14ac:dyDescent="0.3">
      <c r="A9" s="41" t="s">
        <v>109</v>
      </c>
      <c r="B9" s="41" t="s">
        <v>110</v>
      </c>
      <c r="D9" s="125" t="s">
        <v>109</v>
      </c>
      <c r="E9" s="125" t="s">
        <v>110</v>
      </c>
      <c r="F9" s="125" t="s">
        <v>24</v>
      </c>
      <c r="G9" s="125" t="s">
        <v>231</v>
      </c>
      <c r="H9" s="125" t="s">
        <v>113</v>
      </c>
      <c r="I9" t="str">
        <f t="shared" ref="I9:I72" si="0">G9&amp;H9</f>
        <v>H702H517</v>
      </c>
      <c r="J9" t="str">
        <f t="shared" ref="J9:J72" si="1">F9</f>
        <v>B01</v>
      </c>
      <c r="L9" s="94" t="s">
        <v>182</v>
      </c>
      <c r="M9" s="94" t="s">
        <v>107</v>
      </c>
    </row>
    <row r="10" spans="1:13" x14ac:dyDescent="0.3">
      <c r="A10" s="41" t="s">
        <v>111</v>
      </c>
      <c r="B10" s="41" t="s">
        <v>112</v>
      </c>
      <c r="D10" s="125" t="s">
        <v>111</v>
      </c>
      <c r="E10" s="125" t="s">
        <v>112</v>
      </c>
      <c r="F10" s="125" t="s">
        <v>25</v>
      </c>
      <c r="G10" s="125" t="s">
        <v>232</v>
      </c>
      <c r="H10" s="125" t="s">
        <v>111</v>
      </c>
      <c r="I10" t="str">
        <f t="shared" si="0"/>
        <v>H703H506</v>
      </c>
      <c r="J10" t="str">
        <f t="shared" si="1"/>
        <v>C01</v>
      </c>
      <c r="L10" s="94" t="s">
        <v>183</v>
      </c>
      <c r="M10" s="94" t="s">
        <v>107</v>
      </c>
    </row>
    <row r="11" spans="1:13" x14ac:dyDescent="0.3">
      <c r="A11" s="41" t="s">
        <v>113</v>
      </c>
      <c r="B11" s="41" t="s">
        <v>116</v>
      </c>
      <c r="D11" s="125" t="s">
        <v>233</v>
      </c>
      <c r="E11" s="125" t="s">
        <v>234</v>
      </c>
      <c r="F11" s="125" t="s">
        <v>26</v>
      </c>
      <c r="G11" s="125" t="s">
        <v>114</v>
      </c>
      <c r="H11" s="125" t="s">
        <v>107</v>
      </c>
      <c r="I11" t="str">
        <f t="shared" si="0"/>
        <v>H705H503</v>
      </c>
      <c r="J11" t="str">
        <f t="shared" si="1"/>
        <v>D01</v>
      </c>
      <c r="L11" s="94" t="s">
        <v>178</v>
      </c>
      <c r="M11" s="94" t="s">
        <v>109</v>
      </c>
    </row>
    <row r="12" spans="1:13" x14ac:dyDescent="0.3">
      <c r="D12" s="125" t="s">
        <v>235</v>
      </c>
      <c r="E12" s="125" t="s">
        <v>236</v>
      </c>
      <c r="F12" s="125" t="s">
        <v>27</v>
      </c>
      <c r="G12" s="125" t="s">
        <v>117</v>
      </c>
      <c r="H12" s="125" t="s">
        <v>237</v>
      </c>
      <c r="I12" t="str">
        <f t="shared" si="0"/>
        <v>H706H516</v>
      </c>
      <c r="J12" t="str">
        <f t="shared" si="1"/>
        <v>E01</v>
      </c>
      <c r="L12" s="94" t="s">
        <v>179</v>
      </c>
      <c r="M12" s="94" t="s">
        <v>109</v>
      </c>
    </row>
    <row r="13" spans="1:13" x14ac:dyDescent="0.3">
      <c r="D13" s="125" t="s">
        <v>237</v>
      </c>
      <c r="E13" s="125" t="s">
        <v>238</v>
      </c>
      <c r="F13" s="125" t="s">
        <v>28</v>
      </c>
      <c r="G13" s="125" t="s">
        <v>118</v>
      </c>
      <c r="H13" s="125" t="s">
        <v>239</v>
      </c>
      <c r="I13" t="str">
        <f t="shared" si="0"/>
        <v>H710H522</v>
      </c>
      <c r="J13" t="str">
        <f t="shared" si="1"/>
        <v>F01</v>
      </c>
      <c r="L13" s="94" t="s">
        <v>180</v>
      </c>
      <c r="M13" s="94" t="s">
        <v>109</v>
      </c>
    </row>
    <row r="14" spans="1:13" x14ac:dyDescent="0.3">
      <c r="D14" s="125" t="s">
        <v>113</v>
      </c>
      <c r="E14" s="125" t="s">
        <v>116</v>
      </c>
      <c r="F14" s="125" t="s">
        <v>29</v>
      </c>
      <c r="G14" s="125" t="s">
        <v>119</v>
      </c>
      <c r="H14" s="125" t="s">
        <v>235</v>
      </c>
      <c r="I14" t="str">
        <f t="shared" si="0"/>
        <v>H711H513</v>
      </c>
      <c r="J14" t="str">
        <f t="shared" si="1"/>
        <v>G01</v>
      </c>
      <c r="L14" s="94" t="s">
        <v>181</v>
      </c>
      <c r="M14" s="94" t="s">
        <v>109</v>
      </c>
    </row>
    <row r="15" spans="1:13" x14ac:dyDescent="0.3">
      <c r="D15" s="125" t="s">
        <v>239</v>
      </c>
      <c r="E15" s="125" t="s">
        <v>240</v>
      </c>
      <c r="F15" s="125" t="s">
        <v>30</v>
      </c>
      <c r="G15" s="125" t="s">
        <v>120</v>
      </c>
      <c r="H15" s="125" t="s">
        <v>233</v>
      </c>
      <c r="I15" t="str">
        <f t="shared" si="0"/>
        <v>H714H510</v>
      </c>
      <c r="J15" t="str">
        <f t="shared" si="1"/>
        <v>H01</v>
      </c>
      <c r="L15" s="94" t="s">
        <v>182</v>
      </c>
      <c r="M15" s="94" t="s">
        <v>109</v>
      </c>
    </row>
    <row r="16" spans="1:13" x14ac:dyDescent="0.3">
      <c r="D16" s="125" t="s">
        <v>230</v>
      </c>
      <c r="E16" s="125" t="s">
        <v>241</v>
      </c>
      <c r="F16" s="125" t="s">
        <v>31</v>
      </c>
      <c r="G16" s="125" t="s">
        <v>231</v>
      </c>
      <c r="H16" s="125" t="s">
        <v>111</v>
      </c>
      <c r="I16" t="str">
        <f t="shared" si="0"/>
        <v>H702H506</v>
      </c>
      <c r="J16" t="str">
        <f t="shared" si="1"/>
        <v>A02</v>
      </c>
      <c r="L16" s="94" t="s">
        <v>183</v>
      </c>
      <c r="M16" s="94" t="s">
        <v>109</v>
      </c>
    </row>
    <row r="17" spans="1:13" x14ac:dyDescent="0.3">
      <c r="A17" s="134" t="s">
        <v>1881</v>
      </c>
      <c r="B17" s="134" t="s">
        <v>1882</v>
      </c>
      <c r="C17" s="134" t="s">
        <v>1883</v>
      </c>
      <c r="D17" s="125" t="s">
        <v>231</v>
      </c>
      <c r="E17" s="125" t="s">
        <v>242</v>
      </c>
      <c r="F17" s="125" t="s">
        <v>32</v>
      </c>
      <c r="G17" s="125" t="s">
        <v>232</v>
      </c>
      <c r="H17" s="125" t="s">
        <v>109</v>
      </c>
      <c r="I17" t="str">
        <f t="shared" si="0"/>
        <v>H703H505</v>
      </c>
      <c r="J17" t="str">
        <f t="shared" si="1"/>
        <v>B02</v>
      </c>
      <c r="L17" s="94" t="s">
        <v>178</v>
      </c>
      <c r="M17" s="94" t="s">
        <v>111</v>
      </c>
    </row>
    <row r="18" spans="1:13" x14ac:dyDescent="0.3">
      <c r="A18" s="125" t="s">
        <v>226</v>
      </c>
      <c r="B18" s="125" t="s">
        <v>85</v>
      </c>
      <c r="C18" s="125" t="s">
        <v>169</v>
      </c>
      <c r="D18" s="125" t="s">
        <v>232</v>
      </c>
      <c r="E18" s="125" t="s">
        <v>243</v>
      </c>
      <c r="F18" s="125" t="s">
        <v>33</v>
      </c>
      <c r="G18" s="125" t="s">
        <v>230</v>
      </c>
      <c r="H18" s="125" t="s">
        <v>113</v>
      </c>
      <c r="I18" t="str">
        <f t="shared" si="0"/>
        <v>H701H517</v>
      </c>
      <c r="J18" t="str">
        <f t="shared" si="1"/>
        <v>C02</v>
      </c>
      <c r="L18" s="94" t="s">
        <v>179</v>
      </c>
      <c r="M18" s="94" t="s">
        <v>111</v>
      </c>
    </row>
    <row r="19" spans="1:13" x14ac:dyDescent="0.3">
      <c r="D19" s="125" t="s">
        <v>114</v>
      </c>
      <c r="E19" s="125" t="s">
        <v>161</v>
      </c>
      <c r="F19" s="125" t="s">
        <v>34</v>
      </c>
      <c r="G19" s="125" t="s">
        <v>115</v>
      </c>
      <c r="H19" s="125" t="s">
        <v>107</v>
      </c>
      <c r="I19" t="str">
        <f t="shared" si="0"/>
        <v>H707H503</v>
      </c>
      <c r="J19" t="str">
        <f t="shared" si="1"/>
        <v>D02</v>
      </c>
      <c r="L19" s="94" t="s">
        <v>180</v>
      </c>
      <c r="M19" s="94" t="s">
        <v>111</v>
      </c>
    </row>
    <row r="20" spans="1:13" x14ac:dyDescent="0.3">
      <c r="D20" s="125" t="s">
        <v>117</v>
      </c>
      <c r="E20" s="125" t="s">
        <v>162</v>
      </c>
      <c r="F20" s="125" t="s">
        <v>35</v>
      </c>
      <c r="G20" s="125" t="s">
        <v>244</v>
      </c>
      <c r="H20" s="125" t="s">
        <v>237</v>
      </c>
      <c r="I20" t="str">
        <f t="shared" si="0"/>
        <v>H712H516</v>
      </c>
      <c r="J20" t="str">
        <f t="shared" si="1"/>
        <v>E02</v>
      </c>
      <c r="L20" s="94" t="s">
        <v>181</v>
      </c>
      <c r="M20" s="94" t="s">
        <v>111</v>
      </c>
    </row>
    <row r="21" spans="1:13" x14ac:dyDescent="0.3">
      <c r="D21" s="125" t="s">
        <v>115</v>
      </c>
      <c r="E21" s="125" t="s">
        <v>163</v>
      </c>
      <c r="F21" s="125" t="s">
        <v>36</v>
      </c>
      <c r="G21" s="125" t="s">
        <v>119</v>
      </c>
      <c r="H21" s="125" t="s">
        <v>233</v>
      </c>
      <c r="I21" t="str">
        <f t="shared" si="0"/>
        <v>H711H510</v>
      </c>
      <c r="J21" t="str">
        <f t="shared" si="1"/>
        <v>F02</v>
      </c>
      <c r="L21" s="94" t="s">
        <v>182</v>
      </c>
      <c r="M21" s="94" t="s">
        <v>111</v>
      </c>
    </row>
    <row r="22" spans="1:13" x14ac:dyDescent="0.3">
      <c r="D22" s="125" t="s">
        <v>118</v>
      </c>
      <c r="E22" s="125" t="s">
        <v>164</v>
      </c>
      <c r="F22" s="125" t="s">
        <v>37</v>
      </c>
      <c r="G22" s="125" t="s">
        <v>120</v>
      </c>
      <c r="H22" s="125" t="s">
        <v>239</v>
      </c>
      <c r="I22" t="str">
        <f t="shared" si="0"/>
        <v>H714H522</v>
      </c>
      <c r="J22" t="str">
        <f t="shared" si="1"/>
        <v>G02</v>
      </c>
      <c r="L22" s="94" t="s">
        <v>183</v>
      </c>
      <c r="M22" s="94" t="s">
        <v>111</v>
      </c>
    </row>
    <row r="23" spans="1:13" x14ac:dyDescent="0.3">
      <c r="D23" s="125" t="s">
        <v>119</v>
      </c>
      <c r="E23" s="125" t="s">
        <v>165</v>
      </c>
      <c r="F23" s="125" t="s">
        <v>38</v>
      </c>
      <c r="G23" s="125" t="s">
        <v>118</v>
      </c>
      <c r="H23" s="125" t="s">
        <v>235</v>
      </c>
      <c r="I23" t="str">
        <f t="shared" si="0"/>
        <v>H710H513</v>
      </c>
      <c r="J23" t="str">
        <f t="shared" si="1"/>
        <v>H02</v>
      </c>
      <c r="L23" s="94" t="s">
        <v>178</v>
      </c>
      <c r="M23" s="94" t="s">
        <v>113</v>
      </c>
    </row>
    <row r="24" spans="1:13" x14ac:dyDescent="0.3">
      <c r="D24" s="125" t="s">
        <v>244</v>
      </c>
      <c r="E24" s="125" t="s">
        <v>245</v>
      </c>
      <c r="F24" s="125" t="s">
        <v>39</v>
      </c>
      <c r="G24" s="125" t="s">
        <v>232</v>
      </c>
      <c r="H24" s="125" t="s">
        <v>113</v>
      </c>
      <c r="I24" t="str">
        <f t="shared" si="0"/>
        <v>H703H517</v>
      </c>
      <c r="J24" t="str">
        <f t="shared" si="1"/>
        <v>A03</v>
      </c>
      <c r="L24" s="94" t="s">
        <v>179</v>
      </c>
      <c r="M24" s="94" t="s">
        <v>113</v>
      </c>
    </row>
    <row r="25" spans="1:13" x14ac:dyDescent="0.3">
      <c r="D25" s="125" t="s">
        <v>120</v>
      </c>
      <c r="E25" s="125" t="s">
        <v>166</v>
      </c>
      <c r="F25" s="125" t="s">
        <v>40</v>
      </c>
      <c r="G25" s="125" t="s">
        <v>230</v>
      </c>
      <c r="H25" s="125" t="s">
        <v>111</v>
      </c>
      <c r="I25" t="str">
        <f t="shared" si="0"/>
        <v>H701H506</v>
      </c>
      <c r="J25" t="str">
        <f t="shared" si="1"/>
        <v>B03</v>
      </c>
      <c r="L25" s="94" t="s">
        <v>180</v>
      </c>
      <c r="M25" s="94" t="s">
        <v>113</v>
      </c>
    </row>
    <row r="26" spans="1:13" x14ac:dyDescent="0.3">
      <c r="D26" s="125" t="s">
        <v>246</v>
      </c>
      <c r="E26" s="125" t="s">
        <v>247</v>
      </c>
      <c r="F26" s="125" t="s">
        <v>41</v>
      </c>
      <c r="G26" s="125" t="s">
        <v>231</v>
      </c>
      <c r="H26" s="125" t="s">
        <v>109</v>
      </c>
      <c r="I26" t="str">
        <f t="shared" si="0"/>
        <v>H702H505</v>
      </c>
      <c r="J26" t="str">
        <f t="shared" si="1"/>
        <v>C03</v>
      </c>
    </row>
    <row r="27" spans="1:13" x14ac:dyDescent="0.3">
      <c r="D27" s="125" t="s">
        <v>248</v>
      </c>
      <c r="E27" s="125" t="s">
        <v>249</v>
      </c>
      <c r="F27" s="125" t="s">
        <v>42</v>
      </c>
      <c r="G27" s="125" t="s">
        <v>248</v>
      </c>
      <c r="H27" s="125" t="s">
        <v>107</v>
      </c>
      <c r="I27" t="str">
        <f t="shared" si="0"/>
        <v>H723H503</v>
      </c>
      <c r="J27" t="str">
        <f t="shared" si="1"/>
        <v>D03</v>
      </c>
    </row>
    <row r="28" spans="1:13" x14ac:dyDescent="0.3">
      <c r="D28" s="125" t="s">
        <v>250</v>
      </c>
      <c r="E28" s="125" t="s">
        <v>251</v>
      </c>
      <c r="F28" s="125" t="s">
        <v>43</v>
      </c>
      <c r="G28" s="125" t="s">
        <v>246</v>
      </c>
      <c r="H28" s="125" t="s">
        <v>237</v>
      </c>
      <c r="I28" t="str">
        <f t="shared" si="0"/>
        <v>H720H516</v>
      </c>
      <c r="J28" t="str">
        <f t="shared" si="1"/>
        <v>E03</v>
      </c>
    </row>
    <row r="29" spans="1:13" x14ac:dyDescent="0.3">
      <c r="D29" s="125" t="s">
        <v>252</v>
      </c>
      <c r="E29" s="125" t="s">
        <v>253</v>
      </c>
      <c r="F29" s="125" t="s">
        <v>44</v>
      </c>
      <c r="G29" s="125" t="s">
        <v>120</v>
      </c>
      <c r="H29" s="125" t="s">
        <v>235</v>
      </c>
      <c r="I29" t="str">
        <f t="shared" si="0"/>
        <v>H714H513</v>
      </c>
      <c r="J29" t="str">
        <f t="shared" si="1"/>
        <v>F03</v>
      </c>
    </row>
    <row r="30" spans="1:13" x14ac:dyDescent="0.3">
      <c r="D30" s="125" t="s">
        <v>254</v>
      </c>
      <c r="E30" s="125" t="s">
        <v>255</v>
      </c>
      <c r="F30" s="125" t="s">
        <v>45</v>
      </c>
      <c r="G30" s="125" t="s">
        <v>118</v>
      </c>
      <c r="H30" s="125" t="s">
        <v>233</v>
      </c>
      <c r="I30" t="str">
        <f t="shared" si="0"/>
        <v>H710H510</v>
      </c>
      <c r="J30" t="str">
        <f t="shared" si="1"/>
        <v>G03</v>
      </c>
    </row>
    <row r="31" spans="1:13" x14ac:dyDescent="0.3">
      <c r="D31" s="125" t="s">
        <v>256</v>
      </c>
      <c r="E31" s="125" t="s">
        <v>257</v>
      </c>
      <c r="F31" s="125" t="s">
        <v>46</v>
      </c>
      <c r="G31" s="125" t="s">
        <v>119</v>
      </c>
      <c r="H31" s="125" t="s">
        <v>239</v>
      </c>
      <c r="I31" t="str">
        <f t="shared" si="0"/>
        <v>H711H522</v>
      </c>
      <c r="J31" t="str">
        <f t="shared" si="1"/>
        <v>H03</v>
      </c>
    </row>
    <row r="32" spans="1:13" x14ac:dyDescent="0.3">
      <c r="D32" s="125" t="s">
        <v>258</v>
      </c>
      <c r="E32" s="125" t="s">
        <v>259</v>
      </c>
      <c r="F32" s="125" t="s">
        <v>260</v>
      </c>
      <c r="G32" s="125" t="s">
        <v>114</v>
      </c>
      <c r="H32" s="125" t="s">
        <v>109</v>
      </c>
      <c r="I32" t="str">
        <f t="shared" si="0"/>
        <v>H705H505</v>
      </c>
      <c r="J32" t="str">
        <f t="shared" si="1"/>
        <v>A04</v>
      </c>
    </row>
    <row r="33" spans="4:10" x14ac:dyDescent="0.3">
      <c r="D33" s="125" t="s">
        <v>261</v>
      </c>
      <c r="E33" s="125" t="s">
        <v>262</v>
      </c>
      <c r="F33" s="125" t="s">
        <v>263</v>
      </c>
      <c r="G33" s="125" t="s">
        <v>115</v>
      </c>
      <c r="H33" s="125" t="s">
        <v>113</v>
      </c>
      <c r="I33" t="str">
        <f t="shared" si="0"/>
        <v>H707H517</v>
      </c>
      <c r="J33" t="str">
        <f t="shared" si="1"/>
        <v>B04</v>
      </c>
    </row>
    <row r="34" spans="4:10" x14ac:dyDescent="0.3">
      <c r="D34" s="125" t="s">
        <v>264</v>
      </c>
      <c r="E34" s="125" t="s">
        <v>265</v>
      </c>
      <c r="F34" s="125" t="s">
        <v>266</v>
      </c>
      <c r="G34" s="125" t="s">
        <v>248</v>
      </c>
      <c r="H34" s="125" t="s">
        <v>111</v>
      </c>
      <c r="I34" t="str">
        <f t="shared" si="0"/>
        <v>H723H506</v>
      </c>
      <c r="J34" t="str">
        <f t="shared" si="1"/>
        <v>C04</v>
      </c>
    </row>
    <row r="35" spans="4:10" x14ac:dyDescent="0.3">
      <c r="D35" s="125" t="s">
        <v>267</v>
      </c>
      <c r="E35" s="125" t="s">
        <v>268</v>
      </c>
      <c r="F35" s="125" t="s">
        <v>269</v>
      </c>
      <c r="G35" s="125" t="s">
        <v>117</v>
      </c>
      <c r="H35" s="125" t="s">
        <v>107</v>
      </c>
      <c r="I35" t="str">
        <f t="shared" si="0"/>
        <v>H706H503</v>
      </c>
      <c r="J35" t="str">
        <f t="shared" si="1"/>
        <v>D04</v>
      </c>
    </row>
    <row r="36" spans="4:10" x14ac:dyDescent="0.3">
      <c r="D36" s="125" t="s">
        <v>270</v>
      </c>
      <c r="E36" s="125" t="s">
        <v>271</v>
      </c>
      <c r="F36" s="125" t="s">
        <v>272</v>
      </c>
      <c r="G36" s="125" t="s">
        <v>118</v>
      </c>
      <c r="H36" s="125" t="s">
        <v>237</v>
      </c>
      <c r="I36" t="str">
        <f t="shared" si="0"/>
        <v>H710H516</v>
      </c>
      <c r="J36" t="str">
        <f t="shared" si="1"/>
        <v>E04</v>
      </c>
    </row>
    <row r="37" spans="4:10" x14ac:dyDescent="0.3">
      <c r="D37" s="125" t="s">
        <v>273</v>
      </c>
      <c r="E37" s="125" t="s">
        <v>274</v>
      </c>
      <c r="F37" s="125" t="s">
        <v>275</v>
      </c>
      <c r="G37" s="125" t="s">
        <v>230</v>
      </c>
      <c r="H37" s="125" t="s">
        <v>239</v>
      </c>
      <c r="I37" t="str">
        <f t="shared" si="0"/>
        <v>H701H522</v>
      </c>
      <c r="J37" t="str">
        <f t="shared" si="1"/>
        <v>F04</v>
      </c>
    </row>
    <row r="38" spans="4:10" x14ac:dyDescent="0.3">
      <c r="D38" s="125" t="s">
        <v>276</v>
      </c>
      <c r="E38" s="125" t="s">
        <v>277</v>
      </c>
      <c r="F38" s="125" t="s">
        <v>278</v>
      </c>
      <c r="G38" s="125" t="s">
        <v>231</v>
      </c>
      <c r="H38" s="125" t="s">
        <v>235</v>
      </c>
      <c r="I38" t="str">
        <f t="shared" si="0"/>
        <v>H702H513</v>
      </c>
      <c r="J38" t="str">
        <f t="shared" si="1"/>
        <v>G04</v>
      </c>
    </row>
    <row r="39" spans="4:10" x14ac:dyDescent="0.3">
      <c r="D39" s="125" t="s">
        <v>279</v>
      </c>
      <c r="E39" s="125" t="s">
        <v>280</v>
      </c>
      <c r="F39" s="125" t="s">
        <v>281</v>
      </c>
      <c r="G39" s="125" t="s">
        <v>232</v>
      </c>
      <c r="H39" s="125" t="s">
        <v>233</v>
      </c>
      <c r="I39" t="str">
        <f t="shared" si="0"/>
        <v>H703H510</v>
      </c>
      <c r="J39" t="str">
        <f t="shared" si="1"/>
        <v>H04</v>
      </c>
    </row>
    <row r="40" spans="4:10" x14ac:dyDescent="0.3">
      <c r="D40" s="125" t="s">
        <v>282</v>
      </c>
      <c r="E40" s="125" t="s">
        <v>283</v>
      </c>
      <c r="F40" s="125" t="s">
        <v>284</v>
      </c>
      <c r="G40" s="125" t="s">
        <v>115</v>
      </c>
      <c r="H40" s="125" t="s">
        <v>111</v>
      </c>
      <c r="I40" t="str">
        <f t="shared" si="0"/>
        <v>H707H506</v>
      </c>
      <c r="J40" t="str">
        <f t="shared" si="1"/>
        <v>A05</v>
      </c>
    </row>
    <row r="41" spans="4:10" x14ac:dyDescent="0.3">
      <c r="D41" s="125" t="s">
        <v>285</v>
      </c>
      <c r="E41" s="125" t="s">
        <v>286</v>
      </c>
      <c r="F41" s="125" t="s">
        <v>287</v>
      </c>
      <c r="G41" s="125" t="s">
        <v>248</v>
      </c>
      <c r="H41" s="125" t="s">
        <v>109</v>
      </c>
      <c r="I41" t="str">
        <f t="shared" si="0"/>
        <v>H723H505</v>
      </c>
      <c r="J41" t="str">
        <f t="shared" si="1"/>
        <v>B05</v>
      </c>
    </row>
    <row r="42" spans="4:10" x14ac:dyDescent="0.3">
      <c r="D42" s="125" t="s">
        <v>288</v>
      </c>
      <c r="E42" s="125" t="s">
        <v>289</v>
      </c>
      <c r="F42" s="125" t="s">
        <v>290</v>
      </c>
      <c r="G42" s="125" t="s">
        <v>114</v>
      </c>
      <c r="H42" s="125" t="s">
        <v>113</v>
      </c>
      <c r="I42" t="str">
        <f t="shared" si="0"/>
        <v>H705H517</v>
      </c>
      <c r="J42" t="str">
        <f t="shared" si="1"/>
        <v>C05</v>
      </c>
    </row>
    <row r="43" spans="4:10" x14ac:dyDescent="0.3">
      <c r="D43" s="125" t="s">
        <v>291</v>
      </c>
      <c r="E43" s="125" t="s">
        <v>292</v>
      </c>
      <c r="F43" s="125" t="s">
        <v>293</v>
      </c>
      <c r="G43" s="125" t="s">
        <v>244</v>
      </c>
      <c r="H43" s="125" t="s">
        <v>107</v>
      </c>
      <c r="I43" t="str">
        <f t="shared" si="0"/>
        <v>H712H503</v>
      </c>
      <c r="J43" t="str">
        <f t="shared" si="1"/>
        <v>D05</v>
      </c>
    </row>
    <row r="44" spans="4:10" x14ac:dyDescent="0.3">
      <c r="D44" s="125" t="s">
        <v>294</v>
      </c>
      <c r="E44" s="125" t="s">
        <v>295</v>
      </c>
      <c r="F44" s="125" t="s">
        <v>296</v>
      </c>
      <c r="G44" s="125" t="s">
        <v>119</v>
      </c>
      <c r="H44" s="125" t="s">
        <v>237</v>
      </c>
      <c r="I44" t="str">
        <f t="shared" si="0"/>
        <v>H711H516</v>
      </c>
      <c r="J44" t="str">
        <f t="shared" si="1"/>
        <v>E05</v>
      </c>
    </row>
    <row r="45" spans="4:10" x14ac:dyDescent="0.3">
      <c r="D45" s="125" t="s">
        <v>297</v>
      </c>
      <c r="E45" s="125" t="s">
        <v>298</v>
      </c>
      <c r="F45" s="125" t="s">
        <v>299</v>
      </c>
      <c r="G45" s="125" t="s">
        <v>231</v>
      </c>
      <c r="H45" s="125" t="s">
        <v>233</v>
      </c>
      <c r="I45" t="str">
        <f t="shared" si="0"/>
        <v>H702H510</v>
      </c>
      <c r="J45" t="str">
        <f t="shared" si="1"/>
        <v>F05</v>
      </c>
    </row>
    <row r="46" spans="4:10" x14ac:dyDescent="0.3">
      <c r="D46" s="125" t="s">
        <v>300</v>
      </c>
      <c r="E46" s="125" t="s">
        <v>301</v>
      </c>
      <c r="F46" s="125" t="s">
        <v>302</v>
      </c>
      <c r="G46" s="125" t="s">
        <v>232</v>
      </c>
      <c r="H46" s="125" t="s">
        <v>239</v>
      </c>
      <c r="I46" t="str">
        <f t="shared" si="0"/>
        <v>H703H522</v>
      </c>
      <c r="J46" t="str">
        <f t="shared" si="1"/>
        <v>G05</v>
      </c>
    </row>
    <row r="47" spans="4:10" x14ac:dyDescent="0.3">
      <c r="D47" s="125" t="s">
        <v>303</v>
      </c>
      <c r="E47" s="125" t="s">
        <v>304</v>
      </c>
      <c r="F47" s="125" t="s">
        <v>305</v>
      </c>
      <c r="G47" s="125" t="s">
        <v>230</v>
      </c>
      <c r="H47" s="125" t="s">
        <v>235</v>
      </c>
      <c r="I47" t="str">
        <f t="shared" si="0"/>
        <v>H701H513</v>
      </c>
      <c r="J47" t="str">
        <f t="shared" si="1"/>
        <v>H05</v>
      </c>
    </row>
    <row r="48" spans="4:10" x14ac:dyDescent="0.3">
      <c r="D48" s="125" t="s">
        <v>306</v>
      </c>
      <c r="E48" s="125" t="s">
        <v>307</v>
      </c>
      <c r="F48" s="125" t="s">
        <v>308</v>
      </c>
      <c r="G48" s="125" t="s">
        <v>248</v>
      </c>
      <c r="H48" s="125" t="s">
        <v>113</v>
      </c>
      <c r="I48" t="str">
        <f t="shared" si="0"/>
        <v>H723H517</v>
      </c>
      <c r="J48" t="str">
        <f t="shared" si="1"/>
        <v>A06</v>
      </c>
    </row>
    <row r="49" spans="4:10" x14ac:dyDescent="0.3">
      <c r="D49" s="125" t="s">
        <v>309</v>
      </c>
      <c r="E49" s="125" t="s">
        <v>310</v>
      </c>
      <c r="F49" s="125" t="s">
        <v>311</v>
      </c>
      <c r="G49" s="125" t="s">
        <v>114</v>
      </c>
      <c r="H49" s="125" t="s">
        <v>111</v>
      </c>
      <c r="I49" t="str">
        <f t="shared" si="0"/>
        <v>H705H506</v>
      </c>
      <c r="J49" t="str">
        <f t="shared" si="1"/>
        <v>B06</v>
      </c>
    </row>
    <row r="50" spans="4:10" x14ac:dyDescent="0.3">
      <c r="D50" s="125" t="s">
        <v>312</v>
      </c>
      <c r="E50" s="125" t="s">
        <v>313</v>
      </c>
      <c r="F50" s="125" t="s">
        <v>314</v>
      </c>
      <c r="G50" s="125" t="s">
        <v>115</v>
      </c>
      <c r="H50" s="125" t="s">
        <v>109</v>
      </c>
      <c r="I50" t="str">
        <f t="shared" si="0"/>
        <v>H707H505</v>
      </c>
      <c r="J50" t="str">
        <f t="shared" si="1"/>
        <v>C06</v>
      </c>
    </row>
    <row r="51" spans="4:10" x14ac:dyDescent="0.3">
      <c r="D51" s="125" t="s">
        <v>315</v>
      </c>
      <c r="E51" s="125" t="s">
        <v>316</v>
      </c>
      <c r="F51" s="125" t="s">
        <v>317</v>
      </c>
      <c r="G51" s="125" t="s">
        <v>246</v>
      </c>
      <c r="H51" s="125" t="s">
        <v>107</v>
      </c>
      <c r="I51" t="str">
        <f t="shared" si="0"/>
        <v>H720H503</v>
      </c>
      <c r="J51" t="str">
        <f t="shared" si="1"/>
        <v>D06</v>
      </c>
    </row>
    <row r="52" spans="4:10" x14ac:dyDescent="0.3">
      <c r="D52" s="125" t="s">
        <v>318</v>
      </c>
      <c r="E52" s="125" t="s">
        <v>319</v>
      </c>
      <c r="F52" s="125" t="s">
        <v>320</v>
      </c>
      <c r="G52" s="125" t="s">
        <v>120</v>
      </c>
      <c r="H52" s="125" t="s">
        <v>237</v>
      </c>
      <c r="I52" t="str">
        <f t="shared" si="0"/>
        <v>H714H516</v>
      </c>
      <c r="J52" t="str">
        <f t="shared" si="1"/>
        <v>E06</v>
      </c>
    </row>
    <row r="53" spans="4:10" x14ac:dyDescent="0.3">
      <c r="D53" s="125" t="s">
        <v>321</v>
      </c>
      <c r="E53" s="125" t="s">
        <v>322</v>
      </c>
      <c r="F53" s="125" t="s">
        <v>323</v>
      </c>
      <c r="G53" s="125" t="s">
        <v>232</v>
      </c>
      <c r="H53" s="125" t="s">
        <v>235</v>
      </c>
      <c r="I53" t="str">
        <f t="shared" si="0"/>
        <v>H703H513</v>
      </c>
      <c r="J53" t="str">
        <f t="shared" si="1"/>
        <v>F06</v>
      </c>
    </row>
    <row r="54" spans="4:10" x14ac:dyDescent="0.3">
      <c r="D54" s="125" t="s">
        <v>324</v>
      </c>
      <c r="E54" s="125" t="s">
        <v>325</v>
      </c>
      <c r="F54" s="125" t="s">
        <v>326</v>
      </c>
      <c r="G54" s="125" t="s">
        <v>230</v>
      </c>
      <c r="H54" s="125" t="s">
        <v>233</v>
      </c>
      <c r="I54" t="str">
        <f t="shared" si="0"/>
        <v>H701H510</v>
      </c>
      <c r="J54" t="str">
        <f t="shared" si="1"/>
        <v>G06</v>
      </c>
    </row>
    <row r="55" spans="4:10" x14ac:dyDescent="0.3">
      <c r="D55" s="125" t="s">
        <v>327</v>
      </c>
      <c r="E55" s="125" t="s">
        <v>328</v>
      </c>
      <c r="F55" s="125" t="s">
        <v>329</v>
      </c>
      <c r="G55" s="125" t="s">
        <v>231</v>
      </c>
      <c r="H55" s="125" t="s">
        <v>239</v>
      </c>
      <c r="I55" t="str">
        <f t="shared" si="0"/>
        <v>H702H522</v>
      </c>
      <c r="J55" t="str">
        <f t="shared" si="1"/>
        <v>H06</v>
      </c>
    </row>
    <row r="56" spans="4:10" x14ac:dyDescent="0.3">
      <c r="D56" s="125" t="s">
        <v>330</v>
      </c>
      <c r="E56" s="125" t="s">
        <v>331</v>
      </c>
      <c r="F56" s="125" t="s">
        <v>332</v>
      </c>
      <c r="G56" s="125" t="s">
        <v>117</v>
      </c>
      <c r="H56" s="125" t="s">
        <v>109</v>
      </c>
      <c r="I56" t="str">
        <f t="shared" si="0"/>
        <v>H706H505</v>
      </c>
      <c r="J56" t="str">
        <f t="shared" si="1"/>
        <v>A07</v>
      </c>
    </row>
    <row r="57" spans="4:10" x14ac:dyDescent="0.3">
      <c r="D57" s="125" t="s">
        <v>333</v>
      </c>
      <c r="E57" s="125" t="s">
        <v>334</v>
      </c>
      <c r="F57" s="125" t="s">
        <v>335</v>
      </c>
      <c r="G57" s="125" t="s">
        <v>244</v>
      </c>
      <c r="H57" s="125" t="s">
        <v>113</v>
      </c>
      <c r="I57" t="str">
        <f t="shared" si="0"/>
        <v>H712H517</v>
      </c>
      <c r="J57" t="str">
        <f t="shared" si="1"/>
        <v>B07</v>
      </c>
    </row>
    <row r="58" spans="4:10" x14ac:dyDescent="0.3">
      <c r="D58" s="125" t="s">
        <v>336</v>
      </c>
      <c r="E58" s="125" t="s">
        <v>337</v>
      </c>
      <c r="F58" s="125" t="s">
        <v>338</v>
      </c>
      <c r="G58" s="125" t="s">
        <v>246</v>
      </c>
      <c r="H58" s="125" t="s">
        <v>111</v>
      </c>
      <c r="I58" t="str">
        <f t="shared" si="0"/>
        <v>H720H506</v>
      </c>
      <c r="J58" t="str">
        <f t="shared" si="1"/>
        <v>C07</v>
      </c>
    </row>
    <row r="59" spans="4:10" x14ac:dyDescent="0.3">
      <c r="D59" s="125" t="s">
        <v>339</v>
      </c>
      <c r="E59" s="125" t="s">
        <v>340</v>
      </c>
      <c r="F59" s="125" t="s">
        <v>341</v>
      </c>
      <c r="G59" s="125" t="s">
        <v>118</v>
      </c>
      <c r="H59" s="125" t="s">
        <v>107</v>
      </c>
      <c r="I59" t="str">
        <f t="shared" si="0"/>
        <v>H710H503</v>
      </c>
      <c r="J59" t="str">
        <f t="shared" si="1"/>
        <v>D07</v>
      </c>
    </row>
    <row r="60" spans="4:10" x14ac:dyDescent="0.3">
      <c r="D60" s="125" t="s">
        <v>342</v>
      </c>
      <c r="E60" s="125" t="s">
        <v>343</v>
      </c>
      <c r="F60" s="125" t="s">
        <v>344</v>
      </c>
      <c r="G60" s="125" t="s">
        <v>230</v>
      </c>
      <c r="H60" s="125" t="s">
        <v>237</v>
      </c>
      <c r="I60" t="str">
        <f t="shared" si="0"/>
        <v>H701H516</v>
      </c>
      <c r="J60" t="str">
        <f t="shared" si="1"/>
        <v>E07</v>
      </c>
    </row>
    <row r="61" spans="4:10" x14ac:dyDescent="0.3">
      <c r="D61" s="125" t="s">
        <v>345</v>
      </c>
      <c r="E61" s="125" t="s">
        <v>346</v>
      </c>
      <c r="F61" s="125" t="s">
        <v>347</v>
      </c>
      <c r="G61" s="125" t="s">
        <v>114</v>
      </c>
      <c r="H61" s="125" t="s">
        <v>239</v>
      </c>
      <c r="I61" t="str">
        <f t="shared" si="0"/>
        <v>H705H522</v>
      </c>
      <c r="J61" t="str">
        <f t="shared" si="1"/>
        <v>F07</v>
      </c>
    </row>
    <row r="62" spans="4:10" x14ac:dyDescent="0.3">
      <c r="D62" s="125" t="s">
        <v>348</v>
      </c>
      <c r="E62" s="125" t="s">
        <v>349</v>
      </c>
      <c r="F62" s="125" t="s">
        <v>350</v>
      </c>
      <c r="G62" s="125" t="s">
        <v>115</v>
      </c>
      <c r="H62" s="125" t="s">
        <v>235</v>
      </c>
      <c r="I62" t="str">
        <f t="shared" si="0"/>
        <v>H707H513</v>
      </c>
      <c r="J62" t="str">
        <f t="shared" si="1"/>
        <v>G07</v>
      </c>
    </row>
    <row r="63" spans="4:10" x14ac:dyDescent="0.3">
      <c r="D63" s="125" t="s">
        <v>351</v>
      </c>
      <c r="E63" s="125" t="s">
        <v>352</v>
      </c>
      <c r="F63" s="125" t="s">
        <v>353</v>
      </c>
      <c r="G63" s="125" t="s">
        <v>248</v>
      </c>
      <c r="H63" s="125" t="s">
        <v>233</v>
      </c>
      <c r="I63" t="str">
        <f t="shared" si="0"/>
        <v>H723H510</v>
      </c>
      <c r="J63" t="str">
        <f t="shared" si="1"/>
        <v>H07</v>
      </c>
    </row>
    <row r="64" spans="4:10" x14ac:dyDescent="0.3">
      <c r="D64" s="125" t="s">
        <v>354</v>
      </c>
      <c r="E64" s="125" t="s">
        <v>355</v>
      </c>
      <c r="F64" s="125" t="s">
        <v>356</v>
      </c>
      <c r="G64" s="125" t="s">
        <v>244</v>
      </c>
      <c r="H64" s="125" t="s">
        <v>111</v>
      </c>
      <c r="I64" t="str">
        <f t="shared" si="0"/>
        <v>H712H506</v>
      </c>
      <c r="J64" t="str">
        <f t="shared" si="1"/>
        <v>A08</v>
      </c>
    </row>
    <row r="65" spans="4:10" x14ac:dyDescent="0.3">
      <c r="D65" s="125" t="s">
        <v>357</v>
      </c>
      <c r="E65" s="125" t="s">
        <v>358</v>
      </c>
      <c r="F65" s="125" t="s">
        <v>359</v>
      </c>
      <c r="G65" s="125" t="s">
        <v>246</v>
      </c>
      <c r="H65" s="125" t="s">
        <v>109</v>
      </c>
      <c r="I65" t="str">
        <f t="shared" si="0"/>
        <v>H720H505</v>
      </c>
      <c r="J65" t="str">
        <f t="shared" si="1"/>
        <v>B08</v>
      </c>
    </row>
    <row r="66" spans="4:10" x14ac:dyDescent="0.3">
      <c r="D66" s="125" t="s">
        <v>360</v>
      </c>
      <c r="E66" s="125" t="s">
        <v>361</v>
      </c>
      <c r="F66" s="125" t="s">
        <v>362</v>
      </c>
      <c r="G66" s="125" t="s">
        <v>117</v>
      </c>
      <c r="H66" s="125" t="s">
        <v>113</v>
      </c>
      <c r="I66" t="str">
        <f t="shared" si="0"/>
        <v>H706H517</v>
      </c>
      <c r="J66" t="str">
        <f t="shared" si="1"/>
        <v>C08</v>
      </c>
    </row>
    <row r="67" spans="4:10" x14ac:dyDescent="0.3">
      <c r="D67" s="125" t="s">
        <v>363</v>
      </c>
      <c r="E67" s="125" t="s">
        <v>364</v>
      </c>
      <c r="F67" s="125" t="s">
        <v>365</v>
      </c>
      <c r="G67" s="125" t="s">
        <v>119</v>
      </c>
      <c r="H67" s="125" t="s">
        <v>107</v>
      </c>
      <c r="I67" t="str">
        <f t="shared" si="0"/>
        <v>H711H503</v>
      </c>
      <c r="J67" t="str">
        <f t="shared" si="1"/>
        <v>D08</v>
      </c>
    </row>
    <row r="68" spans="4:10" x14ac:dyDescent="0.3">
      <c r="D68" s="125" t="s">
        <v>366</v>
      </c>
      <c r="E68" s="125" t="s">
        <v>367</v>
      </c>
      <c r="F68" s="125" t="s">
        <v>368</v>
      </c>
      <c r="G68" s="125" t="s">
        <v>231</v>
      </c>
      <c r="H68" s="125" t="s">
        <v>237</v>
      </c>
      <c r="I68" t="str">
        <f t="shared" si="0"/>
        <v>H702H516</v>
      </c>
      <c r="J68" t="str">
        <f t="shared" si="1"/>
        <v>E08</v>
      </c>
    </row>
    <row r="69" spans="4:10" x14ac:dyDescent="0.3">
      <c r="D69" s="125" t="s">
        <v>369</v>
      </c>
      <c r="E69" s="125" t="s">
        <v>370</v>
      </c>
      <c r="F69" s="125" t="s">
        <v>371</v>
      </c>
      <c r="G69" s="125" t="s">
        <v>115</v>
      </c>
      <c r="H69" s="125" t="s">
        <v>233</v>
      </c>
      <c r="I69" t="str">
        <f t="shared" si="0"/>
        <v>H707H510</v>
      </c>
      <c r="J69" t="str">
        <f t="shared" si="1"/>
        <v>F08</v>
      </c>
    </row>
    <row r="70" spans="4:10" x14ac:dyDescent="0.3">
      <c r="D70" s="125" t="s">
        <v>372</v>
      </c>
      <c r="E70" s="125" t="s">
        <v>373</v>
      </c>
      <c r="F70" s="125" t="s">
        <v>374</v>
      </c>
      <c r="G70" s="125" t="s">
        <v>248</v>
      </c>
      <c r="H70" s="125" t="s">
        <v>239</v>
      </c>
      <c r="I70" t="str">
        <f t="shared" si="0"/>
        <v>H723H522</v>
      </c>
      <c r="J70" t="str">
        <f t="shared" si="1"/>
        <v>G08</v>
      </c>
    </row>
    <row r="71" spans="4:10" x14ac:dyDescent="0.3">
      <c r="D71" s="125" t="s">
        <v>375</v>
      </c>
      <c r="E71" s="125" t="s">
        <v>376</v>
      </c>
      <c r="F71" s="125" t="s">
        <v>377</v>
      </c>
      <c r="G71" s="125" t="s">
        <v>114</v>
      </c>
      <c r="H71" s="125" t="s">
        <v>235</v>
      </c>
      <c r="I71" t="str">
        <f t="shared" si="0"/>
        <v>H705H513</v>
      </c>
      <c r="J71" t="str">
        <f t="shared" si="1"/>
        <v>H08</v>
      </c>
    </row>
    <row r="72" spans="4:10" x14ac:dyDescent="0.3">
      <c r="D72" s="125" t="s">
        <v>378</v>
      </c>
      <c r="E72" s="125" t="s">
        <v>379</v>
      </c>
      <c r="F72" s="125" t="s">
        <v>380</v>
      </c>
      <c r="G72" s="125" t="s">
        <v>246</v>
      </c>
      <c r="H72" s="125" t="s">
        <v>113</v>
      </c>
      <c r="I72" t="str">
        <f t="shared" si="0"/>
        <v>H720H517</v>
      </c>
      <c r="J72" t="str">
        <f t="shared" si="1"/>
        <v>A09</v>
      </c>
    </row>
    <row r="73" spans="4:10" x14ac:dyDescent="0.3">
      <c r="D73" s="125" t="s">
        <v>381</v>
      </c>
      <c r="E73" s="125" t="s">
        <v>382</v>
      </c>
      <c r="F73" s="125" t="s">
        <v>383</v>
      </c>
      <c r="G73" s="125" t="s">
        <v>117</v>
      </c>
      <c r="H73" s="125" t="s">
        <v>111</v>
      </c>
      <c r="I73" t="str">
        <f t="shared" ref="I73:I136" si="2">G73&amp;H73</f>
        <v>H706H506</v>
      </c>
      <c r="J73" t="str">
        <f t="shared" ref="J73:J136" si="3">F73</f>
        <v>B09</v>
      </c>
    </row>
    <row r="74" spans="4:10" x14ac:dyDescent="0.3">
      <c r="D74" s="125" t="s">
        <v>384</v>
      </c>
      <c r="E74" s="125" t="s">
        <v>385</v>
      </c>
      <c r="F74" s="125" t="s">
        <v>386</v>
      </c>
      <c r="G74" s="125" t="s">
        <v>244</v>
      </c>
      <c r="H74" s="125" t="s">
        <v>109</v>
      </c>
      <c r="I74" t="str">
        <f t="shared" si="2"/>
        <v>H712H505</v>
      </c>
      <c r="J74" t="str">
        <f t="shared" si="3"/>
        <v>C09</v>
      </c>
    </row>
    <row r="75" spans="4:10" x14ac:dyDescent="0.3">
      <c r="D75" s="125" t="s">
        <v>387</v>
      </c>
      <c r="E75" s="125" t="s">
        <v>388</v>
      </c>
      <c r="F75" s="125" t="s">
        <v>389</v>
      </c>
      <c r="G75" s="125" t="s">
        <v>120</v>
      </c>
      <c r="H75" s="125" t="s">
        <v>107</v>
      </c>
      <c r="I75" t="str">
        <f t="shared" si="2"/>
        <v>H714H503</v>
      </c>
      <c r="J75" t="str">
        <f t="shared" si="3"/>
        <v>D09</v>
      </c>
    </row>
    <row r="76" spans="4:10" x14ac:dyDescent="0.3">
      <c r="D76" s="125" t="s">
        <v>390</v>
      </c>
      <c r="E76" s="125" t="s">
        <v>391</v>
      </c>
      <c r="F76" s="125" t="s">
        <v>392</v>
      </c>
      <c r="G76" s="125" t="s">
        <v>232</v>
      </c>
      <c r="H76" s="125" t="s">
        <v>237</v>
      </c>
      <c r="I76" t="str">
        <f t="shared" si="2"/>
        <v>H703H516</v>
      </c>
      <c r="J76" t="str">
        <f t="shared" si="3"/>
        <v>E09</v>
      </c>
    </row>
    <row r="77" spans="4:10" x14ac:dyDescent="0.3">
      <c r="D77" s="125" t="s">
        <v>393</v>
      </c>
      <c r="E77" s="125" t="s">
        <v>394</v>
      </c>
      <c r="F77" s="125" t="s">
        <v>395</v>
      </c>
      <c r="G77" s="125" t="s">
        <v>248</v>
      </c>
      <c r="H77" s="125" t="s">
        <v>235</v>
      </c>
      <c r="I77" t="str">
        <f t="shared" si="2"/>
        <v>H723H513</v>
      </c>
      <c r="J77" t="str">
        <f t="shared" si="3"/>
        <v>F09</v>
      </c>
    </row>
    <row r="78" spans="4:10" x14ac:dyDescent="0.3">
      <c r="D78" s="125" t="s">
        <v>396</v>
      </c>
      <c r="E78" s="125" t="s">
        <v>397</v>
      </c>
      <c r="F78" s="125" t="s">
        <v>398</v>
      </c>
      <c r="G78" s="125" t="s">
        <v>114</v>
      </c>
      <c r="H78" s="125" t="s">
        <v>233</v>
      </c>
      <c r="I78" t="str">
        <f t="shared" si="2"/>
        <v>H705H510</v>
      </c>
      <c r="J78" t="str">
        <f t="shared" si="3"/>
        <v>G09</v>
      </c>
    </row>
    <row r="79" spans="4:10" x14ac:dyDescent="0.3">
      <c r="D79" s="125" t="s">
        <v>399</v>
      </c>
      <c r="E79" s="125" t="s">
        <v>400</v>
      </c>
      <c r="F79" s="125" t="s">
        <v>401</v>
      </c>
      <c r="G79" s="125" t="s">
        <v>115</v>
      </c>
      <c r="H79" s="125" t="s">
        <v>239</v>
      </c>
      <c r="I79" t="str">
        <f t="shared" si="2"/>
        <v>H707H522</v>
      </c>
      <c r="J79" t="str">
        <f t="shared" si="3"/>
        <v>H09</v>
      </c>
    </row>
    <row r="80" spans="4:10" x14ac:dyDescent="0.3">
      <c r="D80" s="125" t="s">
        <v>402</v>
      </c>
      <c r="E80" s="125" t="s">
        <v>403</v>
      </c>
      <c r="F80" s="125" t="s">
        <v>404</v>
      </c>
      <c r="G80" s="125" t="s">
        <v>118</v>
      </c>
      <c r="H80" s="125" t="s">
        <v>109</v>
      </c>
      <c r="I80" t="str">
        <f t="shared" si="2"/>
        <v>H710H505</v>
      </c>
      <c r="J80" t="str">
        <f t="shared" si="3"/>
        <v>A10</v>
      </c>
    </row>
    <row r="81" spans="4:10" x14ac:dyDescent="0.3">
      <c r="D81" s="125" t="s">
        <v>405</v>
      </c>
      <c r="E81" s="125" t="s">
        <v>406</v>
      </c>
      <c r="F81" s="125" t="s">
        <v>407</v>
      </c>
      <c r="G81" s="125" t="s">
        <v>119</v>
      </c>
      <c r="H81" s="125" t="s">
        <v>113</v>
      </c>
      <c r="I81" t="str">
        <f t="shared" si="2"/>
        <v>H711H517</v>
      </c>
      <c r="J81" t="str">
        <f t="shared" si="3"/>
        <v>B10</v>
      </c>
    </row>
    <row r="82" spans="4:10" x14ac:dyDescent="0.3">
      <c r="D82" s="125" t="s">
        <v>408</v>
      </c>
      <c r="E82" s="125" t="s">
        <v>409</v>
      </c>
      <c r="F82" s="125" t="s">
        <v>410</v>
      </c>
      <c r="G82" s="125" t="s">
        <v>120</v>
      </c>
      <c r="H82" s="125" t="s">
        <v>111</v>
      </c>
      <c r="I82" t="str">
        <f t="shared" si="2"/>
        <v>H714H506</v>
      </c>
      <c r="J82" t="str">
        <f t="shared" si="3"/>
        <v>C10</v>
      </c>
    </row>
    <row r="83" spans="4:10" x14ac:dyDescent="0.3">
      <c r="D83" s="125" t="s">
        <v>411</v>
      </c>
      <c r="E83" s="125" t="s">
        <v>412</v>
      </c>
      <c r="F83" s="125" t="s">
        <v>413</v>
      </c>
      <c r="G83" s="125" t="s">
        <v>230</v>
      </c>
      <c r="H83" s="125" t="s">
        <v>107</v>
      </c>
      <c r="I83" t="str">
        <f t="shared" si="2"/>
        <v>H701H503</v>
      </c>
      <c r="J83" t="str">
        <f t="shared" si="3"/>
        <v>D10</v>
      </c>
    </row>
    <row r="84" spans="4:10" x14ac:dyDescent="0.3">
      <c r="D84" s="125" t="s">
        <v>414</v>
      </c>
      <c r="E84" s="125" t="s">
        <v>415</v>
      </c>
      <c r="F84" s="125" t="s">
        <v>416</v>
      </c>
      <c r="G84" s="125" t="s">
        <v>114</v>
      </c>
      <c r="H84" s="125" t="s">
        <v>237</v>
      </c>
      <c r="I84" t="str">
        <f t="shared" si="2"/>
        <v>H705H516</v>
      </c>
      <c r="J84" t="str">
        <f t="shared" si="3"/>
        <v>E10</v>
      </c>
    </row>
    <row r="85" spans="4:10" x14ac:dyDescent="0.3">
      <c r="D85" s="125" t="s">
        <v>417</v>
      </c>
      <c r="E85" s="125" t="s">
        <v>418</v>
      </c>
      <c r="F85" s="125" t="s">
        <v>419</v>
      </c>
      <c r="G85" s="125" t="s">
        <v>117</v>
      </c>
      <c r="H85" s="125" t="s">
        <v>239</v>
      </c>
      <c r="I85" t="str">
        <f t="shared" si="2"/>
        <v>H706H522</v>
      </c>
      <c r="J85" t="str">
        <f t="shared" si="3"/>
        <v>F10</v>
      </c>
    </row>
    <row r="86" spans="4:10" x14ac:dyDescent="0.3">
      <c r="D86" s="125" t="s">
        <v>420</v>
      </c>
      <c r="E86" s="125" t="s">
        <v>421</v>
      </c>
      <c r="F86" s="125" t="s">
        <v>422</v>
      </c>
      <c r="G86" s="125" t="s">
        <v>244</v>
      </c>
      <c r="H86" s="125" t="s">
        <v>235</v>
      </c>
      <c r="I86" t="str">
        <f t="shared" si="2"/>
        <v>H712H513</v>
      </c>
      <c r="J86" t="str">
        <f t="shared" si="3"/>
        <v>G10</v>
      </c>
    </row>
    <row r="87" spans="4:10" x14ac:dyDescent="0.3">
      <c r="D87" s="125" t="s">
        <v>423</v>
      </c>
      <c r="E87" s="125" t="s">
        <v>424</v>
      </c>
      <c r="F87" s="125" t="s">
        <v>425</v>
      </c>
      <c r="G87" s="125" t="s">
        <v>246</v>
      </c>
      <c r="H87" s="125" t="s">
        <v>233</v>
      </c>
      <c r="I87" t="str">
        <f t="shared" si="2"/>
        <v>H720H510</v>
      </c>
      <c r="J87" t="str">
        <f t="shared" si="3"/>
        <v>H10</v>
      </c>
    </row>
    <row r="88" spans="4:10" x14ac:dyDescent="0.3">
      <c r="D88" s="125" t="s">
        <v>426</v>
      </c>
      <c r="E88" s="125" t="s">
        <v>427</v>
      </c>
      <c r="F88" s="125" t="s">
        <v>428</v>
      </c>
      <c r="G88" s="125" t="s">
        <v>119</v>
      </c>
      <c r="H88" s="125" t="s">
        <v>111</v>
      </c>
      <c r="I88" t="str">
        <f t="shared" si="2"/>
        <v>H711H506</v>
      </c>
      <c r="J88" t="str">
        <f t="shared" si="3"/>
        <v>A11</v>
      </c>
    </row>
    <row r="89" spans="4:10" x14ac:dyDescent="0.3">
      <c r="D89" s="125" t="s">
        <v>429</v>
      </c>
      <c r="E89" s="125" t="s">
        <v>430</v>
      </c>
      <c r="F89" s="125" t="s">
        <v>431</v>
      </c>
      <c r="G89" s="125" t="s">
        <v>120</v>
      </c>
      <c r="H89" s="125" t="s">
        <v>109</v>
      </c>
      <c r="I89" t="str">
        <f t="shared" si="2"/>
        <v>H714H505</v>
      </c>
      <c r="J89" t="str">
        <f t="shared" si="3"/>
        <v>B11</v>
      </c>
    </row>
    <row r="90" spans="4:10" x14ac:dyDescent="0.3">
      <c r="D90" s="125" t="s">
        <v>432</v>
      </c>
      <c r="E90" s="125" t="s">
        <v>433</v>
      </c>
      <c r="F90" s="125" t="s">
        <v>434</v>
      </c>
      <c r="G90" s="125" t="s">
        <v>118</v>
      </c>
      <c r="H90" s="125" t="s">
        <v>113</v>
      </c>
      <c r="I90" t="str">
        <f t="shared" si="2"/>
        <v>H710H517</v>
      </c>
      <c r="J90" t="str">
        <f t="shared" si="3"/>
        <v>C11</v>
      </c>
    </row>
    <row r="91" spans="4:10" x14ac:dyDescent="0.3">
      <c r="D91" s="125" t="s">
        <v>435</v>
      </c>
      <c r="E91" s="125" t="s">
        <v>436</v>
      </c>
      <c r="F91" s="125" t="s">
        <v>437</v>
      </c>
      <c r="G91" s="125" t="s">
        <v>231</v>
      </c>
      <c r="H91" s="125" t="s">
        <v>107</v>
      </c>
      <c r="I91" t="str">
        <f t="shared" si="2"/>
        <v>H702H503</v>
      </c>
      <c r="J91" t="str">
        <f t="shared" si="3"/>
        <v>D11</v>
      </c>
    </row>
    <row r="92" spans="4:10" x14ac:dyDescent="0.3">
      <c r="D92" s="125" t="s">
        <v>438</v>
      </c>
      <c r="E92" s="125" t="s">
        <v>439</v>
      </c>
      <c r="F92" s="125" t="s">
        <v>440</v>
      </c>
      <c r="G92" s="125" t="s">
        <v>115</v>
      </c>
      <c r="H92" s="125" t="s">
        <v>237</v>
      </c>
      <c r="I92" t="str">
        <f t="shared" si="2"/>
        <v>H707H516</v>
      </c>
      <c r="J92" t="str">
        <f t="shared" si="3"/>
        <v>E11</v>
      </c>
    </row>
    <row r="93" spans="4:10" x14ac:dyDescent="0.3">
      <c r="D93" s="125" t="s">
        <v>441</v>
      </c>
      <c r="E93" s="125" t="s">
        <v>442</v>
      </c>
      <c r="F93" s="125" t="s">
        <v>443</v>
      </c>
      <c r="G93" s="125" t="s">
        <v>244</v>
      </c>
      <c r="H93" s="125" t="s">
        <v>233</v>
      </c>
      <c r="I93" t="str">
        <f t="shared" si="2"/>
        <v>H712H510</v>
      </c>
      <c r="J93" t="str">
        <f t="shared" si="3"/>
        <v>F11</v>
      </c>
    </row>
    <row r="94" spans="4:10" x14ac:dyDescent="0.3">
      <c r="D94" s="125" t="s">
        <v>444</v>
      </c>
      <c r="E94" s="125" t="s">
        <v>445</v>
      </c>
      <c r="F94" s="125" t="s">
        <v>446</v>
      </c>
      <c r="G94" s="125" t="s">
        <v>246</v>
      </c>
      <c r="H94" s="125" t="s">
        <v>239</v>
      </c>
      <c r="I94" t="str">
        <f t="shared" si="2"/>
        <v>H720H522</v>
      </c>
      <c r="J94" t="str">
        <f t="shared" si="3"/>
        <v>G11</v>
      </c>
    </row>
    <row r="95" spans="4:10" x14ac:dyDescent="0.3">
      <c r="D95" s="125" t="s">
        <v>447</v>
      </c>
      <c r="E95" s="125" t="s">
        <v>448</v>
      </c>
      <c r="F95" s="125" t="s">
        <v>449</v>
      </c>
      <c r="G95" s="125" t="s">
        <v>117</v>
      </c>
      <c r="H95" s="125" t="s">
        <v>235</v>
      </c>
      <c r="I95" t="str">
        <f t="shared" si="2"/>
        <v>H706H513</v>
      </c>
      <c r="J95" t="str">
        <f t="shared" si="3"/>
        <v>H11</v>
      </c>
    </row>
    <row r="96" spans="4:10" x14ac:dyDescent="0.3">
      <c r="D96" s="125" t="s">
        <v>450</v>
      </c>
      <c r="E96" s="125" t="s">
        <v>451</v>
      </c>
      <c r="F96" s="125" t="s">
        <v>452</v>
      </c>
      <c r="G96" s="125" t="s">
        <v>120</v>
      </c>
      <c r="H96" s="125" t="s">
        <v>113</v>
      </c>
      <c r="I96" t="str">
        <f t="shared" si="2"/>
        <v>H714H517</v>
      </c>
      <c r="J96" t="str">
        <f t="shared" si="3"/>
        <v>A12</v>
      </c>
    </row>
    <row r="97" spans="4:10" x14ac:dyDescent="0.3">
      <c r="D97" s="125" t="s">
        <v>453</v>
      </c>
      <c r="E97" s="125" t="s">
        <v>454</v>
      </c>
      <c r="F97" s="125" t="s">
        <v>455</v>
      </c>
      <c r="G97" s="125" t="s">
        <v>118</v>
      </c>
      <c r="H97" s="125" t="s">
        <v>111</v>
      </c>
      <c r="I97" t="str">
        <f t="shared" si="2"/>
        <v>H710H506</v>
      </c>
      <c r="J97" t="str">
        <f t="shared" si="3"/>
        <v>B12</v>
      </c>
    </row>
    <row r="98" spans="4:10" x14ac:dyDescent="0.3">
      <c r="D98" s="125" t="s">
        <v>456</v>
      </c>
      <c r="E98" s="125" t="s">
        <v>457</v>
      </c>
      <c r="F98" s="125" t="s">
        <v>458</v>
      </c>
      <c r="G98" s="125" t="s">
        <v>119</v>
      </c>
      <c r="H98" s="125" t="s">
        <v>109</v>
      </c>
      <c r="I98" t="str">
        <f t="shared" si="2"/>
        <v>H711H505</v>
      </c>
      <c r="J98" t="str">
        <f t="shared" si="3"/>
        <v>C12</v>
      </c>
    </row>
    <row r="99" spans="4:10" x14ac:dyDescent="0.3">
      <c r="D99" s="125" t="s">
        <v>459</v>
      </c>
      <c r="E99" s="125" t="s">
        <v>460</v>
      </c>
      <c r="F99" s="125" t="s">
        <v>461</v>
      </c>
      <c r="G99" s="125" t="s">
        <v>232</v>
      </c>
      <c r="H99" s="125" t="s">
        <v>107</v>
      </c>
      <c r="I99" t="str">
        <f t="shared" si="2"/>
        <v>H703H503</v>
      </c>
      <c r="J99" t="str">
        <f t="shared" si="3"/>
        <v>D12</v>
      </c>
    </row>
    <row r="100" spans="4:10" x14ac:dyDescent="0.3">
      <c r="D100" s="125" t="s">
        <v>462</v>
      </c>
      <c r="E100" s="125" t="s">
        <v>463</v>
      </c>
      <c r="F100" s="125" t="s">
        <v>464</v>
      </c>
      <c r="G100" s="125" t="s">
        <v>248</v>
      </c>
      <c r="H100" s="125" t="s">
        <v>237</v>
      </c>
      <c r="I100" t="str">
        <f t="shared" si="2"/>
        <v>H723H516</v>
      </c>
      <c r="J100" t="str">
        <f t="shared" si="3"/>
        <v>E12</v>
      </c>
    </row>
    <row r="101" spans="4:10" x14ac:dyDescent="0.3">
      <c r="D101" s="125" t="s">
        <v>465</v>
      </c>
      <c r="E101" s="125" t="s">
        <v>466</v>
      </c>
      <c r="F101" s="125" t="s">
        <v>467</v>
      </c>
      <c r="G101" s="125" t="s">
        <v>246</v>
      </c>
      <c r="H101" s="125" t="s">
        <v>235</v>
      </c>
      <c r="I101" t="str">
        <f t="shared" si="2"/>
        <v>H720H513</v>
      </c>
      <c r="J101" t="str">
        <f t="shared" si="3"/>
        <v>F12</v>
      </c>
    </row>
    <row r="102" spans="4:10" x14ac:dyDescent="0.3">
      <c r="D102" s="125" t="s">
        <v>468</v>
      </c>
      <c r="E102" s="125" t="s">
        <v>469</v>
      </c>
      <c r="F102" s="125" t="s">
        <v>470</v>
      </c>
      <c r="G102" s="125" t="s">
        <v>117</v>
      </c>
      <c r="H102" s="125" t="s">
        <v>233</v>
      </c>
      <c r="I102" t="str">
        <f t="shared" si="2"/>
        <v>H706H510</v>
      </c>
      <c r="J102" t="str">
        <f t="shared" si="3"/>
        <v>G12</v>
      </c>
    </row>
    <row r="103" spans="4:10" x14ac:dyDescent="0.3">
      <c r="D103" s="125" t="s">
        <v>471</v>
      </c>
      <c r="E103" s="125" t="s">
        <v>472</v>
      </c>
      <c r="F103" s="125" t="s">
        <v>473</v>
      </c>
      <c r="G103" s="125" t="s">
        <v>244</v>
      </c>
      <c r="H103" s="125" t="s">
        <v>239</v>
      </c>
      <c r="I103" t="str">
        <f t="shared" si="2"/>
        <v>H712H522</v>
      </c>
      <c r="J103" t="str">
        <f t="shared" si="3"/>
        <v>H12</v>
      </c>
    </row>
    <row r="104" spans="4:10" x14ac:dyDescent="0.3">
      <c r="D104" s="125" t="s">
        <v>474</v>
      </c>
      <c r="E104" s="125" t="s">
        <v>475</v>
      </c>
      <c r="F104" s="125"/>
      <c r="G104" s="125"/>
      <c r="H104" s="125"/>
      <c r="I104" t="str">
        <f t="shared" si="2"/>
        <v/>
      </c>
      <c r="J104">
        <f t="shared" si="3"/>
        <v>0</v>
      </c>
    </row>
    <row r="105" spans="4:10" x14ac:dyDescent="0.3">
      <c r="D105" s="125" t="s">
        <v>476</v>
      </c>
      <c r="E105" s="125" t="s">
        <v>477</v>
      </c>
      <c r="F105" s="125"/>
      <c r="G105" s="125"/>
      <c r="H105" s="125"/>
      <c r="I105" t="str">
        <f t="shared" si="2"/>
        <v/>
      </c>
      <c r="J105">
        <f t="shared" si="3"/>
        <v>0</v>
      </c>
    </row>
    <row r="106" spans="4:10" x14ac:dyDescent="0.3">
      <c r="D106" s="125" t="s">
        <v>478</v>
      </c>
      <c r="E106" s="125" t="s">
        <v>479</v>
      </c>
      <c r="F106" s="125"/>
      <c r="G106" s="125"/>
      <c r="H106" s="125"/>
      <c r="I106" t="str">
        <f t="shared" si="2"/>
        <v/>
      </c>
      <c r="J106">
        <f t="shared" si="3"/>
        <v>0</v>
      </c>
    </row>
    <row r="107" spans="4:10" x14ac:dyDescent="0.3">
      <c r="D107" s="125" t="s">
        <v>480</v>
      </c>
      <c r="E107" s="125" t="s">
        <v>481</v>
      </c>
      <c r="F107" s="125"/>
      <c r="G107" s="125"/>
      <c r="H107" s="125"/>
      <c r="I107" t="str">
        <f t="shared" si="2"/>
        <v/>
      </c>
      <c r="J107">
        <f t="shared" si="3"/>
        <v>0</v>
      </c>
    </row>
    <row r="108" spans="4:10" x14ac:dyDescent="0.3">
      <c r="D108" s="125" t="s">
        <v>482</v>
      </c>
      <c r="E108" s="125" t="s">
        <v>483</v>
      </c>
      <c r="F108" s="125"/>
      <c r="G108" s="125"/>
      <c r="H108" s="125"/>
      <c r="I108" t="str">
        <f t="shared" si="2"/>
        <v/>
      </c>
      <c r="J108">
        <f t="shared" si="3"/>
        <v>0</v>
      </c>
    </row>
    <row r="109" spans="4:10" x14ac:dyDescent="0.3">
      <c r="D109" s="125" t="s">
        <v>484</v>
      </c>
      <c r="E109" s="125" t="s">
        <v>485</v>
      </c>
      <c r="F109" s="125"/>
      <c r="G109" s="125"/>
      <c r="H109" s="125"/>
      <c r="I109" t="str">
        <f t="shared" si="2"/>
        <v/>
      </c>
      <c r="J109">
        <f t="shared" si="3"/>
        <v>0</v>
      </c>
    </row>
    <row r="110" spans="4:10" x14ac:dyDescent="0.3">
      <c r="D110" s="125" t="s">
        <v>486</v>
      </c>
      <c r="E110" s="125" t="s">
        <v>487</v>
      </c>
      <c r="F110" s="125"/>
      <c r="G110" s="125"/>
      <c r="H110" s="125"/>
      <c r="I110" t="str">
        <f t="shared" si="2"/>
        <v/>
      </c>
      <c r="J110">
        <f t="shared" si="3"/>
        <v>0</v>
      </c>
    </row>
    <row r="111" spans="4:10" x14ac:dyDescent="0.3">
      <c r="D111" s="125" t="s">
        <v>488</v>
      </c>
      <c r="E111" s="125" t="s">
        <v>489</v>
      </c>
      <c r="F111" s="125"/>
      <c r="G111" s="125"/>
      <c r="H111" s="125"/>
      <c r="I111" t="str">
        <f t="shared" si="2"/>
        <v/>
      </c>
      <c r="J111">
        <f t="shared" si="3"/>
        <v>0</v>
      </c>
    </row>
    <row r="112" spans="4:10" x14ac:dyDescent="0.3">
      <c r="D112" s="125" t="s">
        <v>490</v>
      </c>
      <c r="E112" s="125" t="s">
        <v>491</v>
      </c>
      <c r="F112" s="125"/>
      <c r="G112" s="125"/>
      <c r="H112" s="125"/>
      <c r="I112" t="str">
        <f t="shared" si="2"/>
        <v/>
      </c>
      <c r="J112">
        <f t="shared" si="3"/>
        <v>0</v>
      </c>
    </row>
    <row r="113" spans="4:10" x14ac:dyDescent="0.3">
      <c r="D113" s="125" t="s">
        <v>492</v>
      </c>
      <c r="E113" s="125" t="s">
        <v>493</v>
      </c>
      <c r="F113" s="125"/>
      <c r="G113" s="125"/>
      <c r="H113" s="125"/>
      <c r="I113" t="str">
        <f t="shared" si="2"/>
        <v/>
      </c>
      <c r="J113">
        <f t="shared" si="3"/>
        <v>0</v>
      </c>
    </row>
    <row r="114" spans="4:10" x14ac:dyDescent="0.3">
      <c r="D114" s="125" t="s">
        <v>494</v>
      </c>
      <c r="E114" s="125" t="s">
        <v>495</v>
      </c>
      <c r="F114" s="125"/>
      <c r="G114" s="125"/>
      <c r="H114" s="125"/>
      <c r="I114" t="str">
        <f t="shared" si="2"/>
        <v/>
      </c>
      <c r="J114">
        <f t="shared" si="3"/>
        <v>0</v>
      </c>
    </row>
    <row r="115" spans="4:10" x14ac:dyDescent="0.3">
      <c r="D115" s="125" t="s">
        <v>496</v>
      </c>
      <c r="E115" s="125" t="s">
        <v>497</v>
      </c>
      <c r="F115" s="125"/>
      <c r="G115" s="125"/>
      <c r="H115" s="125"/>
      <c r="I115" t="str">
        <f t="shared" si="2"/>
        <v/>
      </c>
      <c r="J115">
        <f t="shared" si="3"/>
        <v>0</v>
      </c>
    </row>
    <row r="116" spans="4:10" x14ac:dyDescent="0.3">
      <c r="D116" s="125" t="s">
        <v>498</v>
      </c>
      <c r="E116" s="125" t="s">
        <v>499</v>
      </c>
      <c r="F116" s="125"/>
      <c r="G116" s="125"/>
      <c r="H116" s="125"/>
      <c r="I116" t="str">
        <f t="shared" si="2"/>
        <v/>
      </c>
      <c r="J116">
        <f t="shared" si="3"/>
        <v>0</v>
      </c>
    </row>
    <row r="117" spans="4:10" x14ac:dyDescent="0.3">
      <c r="D117" s="125" t="s">
        <v>500</v>
      </c>
      <c r="E117" s="125" t="s">
        <v>501</v>
      </c>
      <c r="F117" s="125"/>
      <c r="G117" s="125"/>
      <c r="H117" s="125"/>
      <c r="I117" t="str">
        <f t="shared" si="2"/>
        <v/>
      </c>
      <c r="J117">
        <f t="shared" si="3"/>
        <v>0</v>
      </c>
    </row>
    <row r="118" spans="4:10" x14ac:dyDescent="0.3">
      <c r="D118" s="125" t="s">
        <v>502</v>
      </c>
      <c r="E118" s="125" t="s">
        <v>503</v>
      </c>
      <c r="F118" s="125"/>
      <c r="G118" s="125"/>
      <c r="H118" s="125"/>
      <c r="I118" t="str">
        <f t="shared" si="2"/>
        <v/>
      </c>
      <c r="J118">
        <f t="shared" si="3"/>
        <v>0</v>
      </c>
    </row>
    <row r="119" spans="4:10" x14ac:dyDescent="0.3">
      <c r="D119" s="125" t="s">
        <v>504</v>
      </c>
      <c r="E119" s="125" t="s">
        <v>505</v>
      </c>
      <c r="F119" s="125"/>
      <c r="G119" s="125"/>
      <c r="H119" s="125"/>
      <c r="I119" t="str">
        <f t="shared" si="2"/>
        <v/>
      </c>
      <c r="J119">
        <f t="shared" si="3"/>
        <v>0</v>
      </c>
    </row>
    <row r="120" spans="4:10" x14ac:dyDescent="0.3">
      <c r="D120" s="125" t="s">
        <v>506</v>
      </c>
      <c r="E120" s="125" t="s">
        <v>507</v>
      </c>
      <c r="F120" s="125"/>
      <c r="G120" s="125"/>
      <c r="H120" s="125"/>
      <c r="I120" t="str">
        <f t="shared" si="2"/>
        <v/>
      </c>
      <c r="J120">
        <f t="shared" si="3"/>
        <v>0</v>
      </c>
    </row>
    <row r="121" spans="4:10" x14ac:dyDescent="0.3">
      <c r="D121" s="125" t="s">
        <v>508</v>
      </c>
      <c r="E121" s="125" t="s">
        <v>509</v>
      </c>
      <c r="F121" s="125"/>
      <c r="G121" s="125"/>
      <c r="H121" s="125"/>
      <c r="I121" t="str">
        <f t="shared" si="2"/>
        <v/>
      </c>
      <c r="J121">
        <f t="shared" si="3"/>
        <v>0</v>
      </c>
    </row>
    <row r="122" spans="4:10" x14ac:dyDescent="0.3">
      <c r="D122" s="125" t="s">
        <v>510</v>
      </c>
      <c r="E122" s="125" t="s">
        <v>511</v>
      </c>
      <c r="F122" s="125"/>
      <c r="G122" s="125"/>
      <c r="H122" s="125"/>
      <c r="I122" t="str">
        <f t="shared" si="2"/>
        <v/>
      </c>
      <c r="J122">
        <f t="shared" si="3"/>
        <v>0</v>
      </c>
    </row>
    <row r="123" spans="4:10" x14ac:dyDescent="0.3">
      <c r="D123" s="125" t="s">
        <v>512</v>
      </c>
      <c r="E123" s="125" t="s">
        <v>513</v>
      </c>
      <c r="F123" s="125"/>
      <c r="G123" s="125"/>
      <c r="H123" s="125"/>
      <c r="I123" t="str">
        <f t="shared" si="2"/>
        <v/>
      </c>
      <c r="J123">
        <f t="shared" si="3"/>
        <v>0</v>
      </c>
    </row>
    <row r="124" spans="4:10" x14ac:dyDescent="0.3">
      <c r="D124" s="125" t="s">
        <v>514</v>
      </c>
      <c r="E124" s="125" t="s">
        <v>515</v>
      </c>
      <c r="F124" s="125"/>
      <c r="G124" s="125"/>
      <c r="H124" s="125"/>
      <c r="I124" t="str">
        <f t="shared" si="2"/>
        <v/>
      </c>
      <c r="J124">
        <f t="shared" si="3"/>
        <v>0</v>
      </c>
    </row>
    <row r="125" spans="4:10" x14ac:dyDescent="0.3">
      <c r="D125" s="125" t="s">
        <v>516</v>
      </c>
      <c r="E125" s="125" t="s">
        <v>517</v>
      </c>
      <c r="F125" s="125"/>
      <c r="G125" s="125"/>
      <c r="H125" s="125"/>
      <c r="I125" t="str">
        <f t="shared" si="2"/>
        <v/>
      </c>
      <c r="J125">
        <f t="shared" si="3"/>
        <v>0</v>
      </c>
    </row>
    <row r="126" spans="4:10" x14ac:dyDescent="0.3">
      <c r="D126" s="125" t="s">
        <v>518</v>
      </c>
      <c r="E126" s="125" t="s">
        <v>519</v>
      </c>
      <c r="F126" s="125"/>
      <c r="G126" s="125"/>
      <c r="H126" s="125"/>
      <c r="I126" t="str">
        <f t="shared" si="2"/>
        <v/>
      </c>
      <c r="J126">
        <f t="shared" si="3"/>
        <v>0</v>
      </c>
    </row>
    <row r="127" spans="4:10" x14ac:dyDescent="0.3">
      <c r="D127" s="125" t="s">
        <v>520</v>
      </c>
      <c r="E127" s="125" t="s">
        <v>521</v>
      </c>
      <c r="F127" s="125"/>
      <c r="G127" s="125"/>
      <c r="H127" s="125"/>
      <c r="I127" t="str">
        <f t="shared" si="2"/>
        <v/>
      </c>
      <c r="J127">
        <f t="shared" si="3"/>
        <v>0</v>
      </c>
    </row>
    <row r="128" spans="4:10" x14ac:dyDescent="0.3">
      <c r="D128" s="125" t="s">
        <v>522</v>
      </c>
      <c r="E128" s="125" t="s">
        <v>523</v>
      </c>
      <c r="F128" s="125"/>
      <c r="G128" s="125"/>
      <c r="H128" s="125"/>
      <c r="I128" t="str">
        <f t="shared" si="2"/>
        <v/>
      </c>
      <c r="J128">
        <f t="shared" si="3"/>
        <v>0</v>
      </c>
    </row>
    <row r="129" spans="4:10" x14ac:dyDescent="0.3">
      <c r="D129" s="125" t="s">
        <v>524</v>
      </c>
      <c r="E129" s="125" t="s">
        <v>525</v>
      </c>
      <c r="F129" s="125"/>
      <c r="G129" s="125"/>
      <c r="H129" s="125"/>
      <c r="I129" t="str">
        <f t="shared" si="2"/>
        <v/>
      </c>
      <c r="J129">
        <f t="shared" si="3"/>
        <v>0</v>
      </c>
    </row>
    <row r="130" spans="4:10" x14ac:dyDescent="0.3">
      <c r="D130" s="125" t="s">
        <v>526</v>
      </c>
      <c r="E130" s="125" t="s">
        <v>527</v>
      </c>
      <c r="F130" s="125"/>
      <c r="G130" s="125"/>
      <c r="H130" s="125"/>
      <c r="I130" t="str">
        <f t="shared" si="2"/>
        <v/>
      </c>
      <c r="J130">
        <f t="shared" si="3"/>
        <v>0</v>
      </c>
    </row>
    <row r="131" spans="4:10" x14ac:dyDescent="0.3">
      <c r="D131" s="125" t="s">
        <v>528</v>
      </c>
      <c r="E131" s="125" t="s">
        <v>529</v>
      </c>
      <c r="F131" s="125"/>
      <c r="G131" s="125"/>
      <c r="H131" s="125"/>
      <c r="I131" t="str">
        <f t="shared" si="2"/>
        <v/>
      </c>
      <c r="J131">
        <f t="shared" si="3"/>
        <v>0</v>
      </c>
    </row>
    <row r="132" spans="4:10" x14ac:dyDescent="0.3">
      <c r="D132" s="125" t="s">
        <v>530</v>
      </c>
      <c r="E132" s="125" t="s">
        <v>531</v>
      </c>
      <c r="F132" s="125"/>
      <c r="G132" s="125"/>
      <c r="H132" s="125"/>
      <c r="I132" t="str">
        <f t="shared" si="2"/>
        <v/>
      </c>
      <c r="J132">
        <f t="shared" si="3"/>
        <v>0</v>
      </c>
    </row>
    <row r="133" spans="4:10" x14ac:dyDescent="0.3">
      <c r="D133" s="125" t="s">
        <v>532</v>
      </c>
      <c r="E133" s="125" t="s">
        <v>533</v>
      </c>
      <c r="F133" s="125"/>
      <c r="G133" s="125"/>
      <c r="H133" s="125"/>
      <c r="I133" t="str">
        <f t="shared" si="2"/>
        <v/>
      </c>
      <c r="J133">
        <f t="shared" si="3"/>
        <v>0</v>
      </c>
    </row>
    <row r="134" spans="4:10" x14ac:dyDescent="0.3">
      <c r="D134" s="125" t="s">
        <v>534</v>
      </c>
      <c r="E134" s="125" t="s">
        <v>535</v>
      </c>
      <c r="F134" s="125"/>
      <c r="G134" s="125"/>
      <c r="H134" s="125"/>
      <c r="I134" t="str">
        <f t="shared" si="2"/>
        <v/>
      </c>
      <c r="J134">
        <f t="shared" si="3"/>
        <v>0</v>
      </c>
    </row>
    <row r="135" spans="4:10" x14ac:dyDescent="0.3">
      <c r="D135" s="125" t="s">
        <v>536</v>
      </c>
      <c r="E135" s="125" t="s">
        <v>537</v>
      </c>
      <c r="F135" s="125"/>
      <c r="G135" s="125"/>
      <c r="H135" s="125"/>
      <c r="I135" t="str">
        <f t="shared" si="2"/>
        <v/>
      </c>
      <c r="J135">
        <f t="shared" si="3"/>
        <v>0</v>
      </c>
    </row>
    <row r="136" spans="4:10" x14ac:dyDescent="0.3">
      <c r="D136" s="125" t="s">
        <v>538</v>
      </c>
      <c r="E136" s="125" t="s">
        <v>539</v>
      </c>
      <c r="F136" s="125"/>
      <c r="G136" s="125"/>
      <c r="H136" s="125"/>
      <c r="I136" t="str">
        <f t="shared" si="2"/>
        <v/>
      </c>
      <c r="J136">
        <f t="shared" si="3"/>
        <v>0</v>
      </c>
    </row>
    <row r="137" spans="4:10" x14ac:dyDescent="0.3">
      <c r="D137" s="125" t="s">
        <v>540</v>
      </c>
      <c r="E137" s="125" t="s">
        <v>541</v>
      </c>
      <c r="F137" s="125"/>
      <c r="G137" s="125"/>
      <c r="H137" s="125"/>
      <c r="I137" t="str">
        <f t="shared" ref="I137:I200" si="4">G137&amp;H137</f>
        <v/>
      </c>
      <c r="J137">
        <f t="shared" ref="J137:J200" si="5">F137</f>
        <v>0</v>
      </c>
    </row>
    <row r="138" spans="4:10" x14ac:dyDescent="0.3">
      <c r="D138" s="125" t="s">
        <v>542</v>
      </c>
      <c r="E138" s="125" t="s">
        <v>543</v>
      </c>
      <c r="F138" s="125"/>
      <c r="G138" s="125"/>
      <c r="H138" s="125"/>
      <c r="I138" t="str">
        <f t="shared" si="4"/>
        <v/>
      </c>
      <c r="J138">
        <f t="shared" si="5"/>
        <v>0</v>
      </c>
    </row>
    <row r="139" spans="4:10" x14ac:dyDescent="0.3">
      <c r="D139" s="125" t="s">
        <v>544</v>
      </c>
      <c r="E139" s="125" t="s">
        <v>545</v>
      </c>
      <c r="F139" s="125"/>
      <c r="G139" s="125"/>
      <c r="H139" s="125"/>
      <c r="I139" t="str">
        <f t="shared" si="4"/>
        <v/>
      </c>
      <c r="J139">
        <f t="shared" si="5"/>
        <v>0</v>
      </c>
    </row>
    <row r="140" spans="4:10" x14ac:dyDescent="0.3">
      <c r="D140" s="125" t="s">
        <v>546</v>
      </c>
      <c r="E140" s="125" t="s">
        <v>547</v>
      </c>
      <c r="F140" s="125"/>
      <c r="G140" s="125"/>
      <c r="H140" s="125"/>
      <c r="I140" t="str">
        <f t="shared" si="4"/>
        <v/>
      </c>
      <c r="J140">
        <f t="shared" si="5"/>
        <v>0</v>
      </c>
    </row>
    <row r="141" spans="4:10" x14ac:dyDescent="0.3">
      <c r="D141" s="125" t="s">
        <v>548</v>
      </c>
      <c r="E141" s="125" t="s">
        <v>549</v>
      </c>
      <c r="F141" s="125"/>
      <c r="G141" s="125"/>
      <c r="H141" s="125"/>
      <c r="I141" t="str">
        <f t="shared" si="4"/>
        <v/>
      </c>
      <c r="J141">
        <f t="shared" si="5"/>
        <v>0</v>
      </c>
    </row>
    <row r="142" spans="4:10" x14ac:dyDescent="0.3">
      <c r="D142" s="125" t="s">
        <v>550</v>
      </c>
      <c r="E142" s="125" t="s">
        <v>551</v>
      </c>
      <c r="F142" s="125"/>
      <c r="G142" s="125"/>
      <c r="H142" s="125"/>
      <c r="I142" t="str">
        <f t="shared" si="4"/>
        <v/>
      </c>
      <c r="J142">
        <f t="shared" si="5"/>
        <v>0</v>
      </c>
    </row>
    <row r="143" spans="4:10" x14ac:dyDescent="0.3">
      <c r="D143" s="125" t="s">
        <v>552</v>
      </c>
      <c r="E143" s="125" t="s">
        <v>553</v>
      </c>
      <c r="F143" s="125"/>
      <c r="G143" s="125"/>
      <c r="H143" s="125"/>
      <c r="I143" t="str">
        <f t="shared" si="4"/>
        <v/>
      </c>
      <c r="J143">
        <f t="shared" si="5"/>
        <v>0</v>
      </c>
    </row>
    <row r="144" spans="4:10" x14ac:dyDescent="0.3">
      <c r="D144" s="125" t="s">
        <v>554</v>
      </c>
      <c r="E144" s="125" t="s">
        <v>555</v>
      </c>
      <c r="F144" s="125"/>
      <c r="G144" s="125"/>
      <c r="H144" s="125"/>
      <c r="I144" t="str">
        <f t="shared" si="4"/>
        <v/>
      </c>
      <c r="J144">
        <f t="shared" si="5"/>
        <v>0</v>
      </c>
    </row>
    <row r="145" spans="4:10" x14ac:dyDescent="0.3">
      <c r="D145" s="125" t="s">
        <v>556</v>
      </c>
      <c r="E145" s="125" t="s">
        <v>557</v>
      </c>
      <c r="F145" s="125"/>
      <c r="G145" s="125"/>
      <c r="H145" s="125"/>
      <c r="I145" t="str">
        <f t="shared" si="4"/>
        <v/>
      </c>
      <c r="J145">
        <f t="shared" si="5"/>
        <v>0</v>
      </c>
    </row>
    <row r="146" spans="4:10" x14ac:dyDescent="0.3">
      <c r="D146" s="125" t="s">
        <v>558</v>
      </c>
      <c r="E146" s="125" t="s">
        <v>559</v>
      </c>
      <c r="F146" s="125"/>
      <c r="G146" s="125"/>
      <c r="H146" s="125"/>
      <c r="I146" t="str">
        <f t="shared" si="4"/>
        <v/>
      </c>
      <c r="J146">
        <f t="shared" si="5"/>
        <v>0</v>
      </c>
    </row>
    <row r="147" spans="4:10" x14ac:dyDescent="0.3">
      <c r="D147" s="125" t="s">
        <v>560</v>
      </c>
      <c r="E147" s="125" t="s">
        <v>561</v>
      </c>
      <c r="F147" s="125"/>
      <c r="G147" s="125"/>
      <c r="H147" s="125"/>
      <c r="I147" t="str">
        <f t="shared" si="4"/>
        <v/>
      </c>
      <c r="J147">
        <f t="shared" si="5"/>
        <v>0</v>
      </c>
    </row>
    <row r="148" spans="4:10" x14ac:dyDescent="0.3">
      <c r="D148" s="125" t="s">
        <v>562</v>
      </c>
      <c r="E148" s="125" t="s">
        <v>563</v>
      </c>
      <c r="F148" s="125"/>
      <c r="G148" s="125"/>
      <c r="H148" s="125"/>
      <c r="I148" t="str">
        <f t="shared" si="4"/>
        <v/>
      </c>
      <c r="J148">
        <f t="shared" si="5"/>
        <v>0</v>
      </c>
    </row>
    <row r="149" spans="4:10" x14ac:dyDescent="0.3">
      <c r="D149" s="125" t="s">
        <v>564</v>
      </c>
      <c r="E149" s="125" t="s">
        <v>565</v>
      </c>
      <c r="F149" s="125"/>
      <c r="G149" s="125"/>
      <c r="H149" s="125"/>
      <c r="I149" t="str">
        <f t="shared" si="4"/>
        <v/>
      </c>
      <c r="J149">
        <f t="shared" si="5"/>
        <v>0</v>
      </c>
    </row>
    <row r="150" spans="4:10" x14ac:dyDescent="0.3">
      <c r="D150" s="125" t="s">
        <v>566</v>
      </c>
      <c r="E150" s="125" t="s">
        <v>567</v>
      </c>
      <c r="F150" s="125"/>
      <c r="G150" s="125"/>
      <c r="H150" s="125"/>
      <c r="I150" t="str">
        <f t="shared" si="4"/>
        <v/>
      </c>
      <c r="J150">
        <f t="shared" si="5"/>
        <v>0</v>
      </c>
    </row>
    <row r="151" spans="4:10" x14ac:dyDescent="0.3">
      <c r="D151" s="125" t="s">
        <v>568</v>
      </c>
      <c r="E151" s="125" t="s">
        <v>569</v>
      </c>
      <c r="F151" s="125"/>
      <c r="G151" s="125"/>
      <c r="H151" s="125"/>
      <c r="I151" t="str">
        <f t="shared" si="4"/>
        <v/>
      </c>
      <c r="J151">
        <f t="shared" si="5"/>
        <v>0</v>
      </c>
    </row>
    <row r="152" spans="4:10" x14ac:dyDescent="0.3">
      <c r="D152" s="125" t="s">
        <v>570</v>
      </c>
      <c r="E152" s="125" t="s">
        <v>571</v>
      </c>
      <c r="F152" s="125"/>
      <c r="G152" s="125"/>
      <c r="H152" s="125"/>
      <c r="I152" t="str">
        <f t="shared" si="4"/>
        <v/>
      </c>
      <c r="J152">
        <f t="shared" si="5"/>
        <v>0</v>
      </c>
    </row>
    <row r="153" spans="4:10" x14ac:dyDescent="0.3">
      <c r="D153" s="125" t="s">
        <v>572</v>
      </c>
      <c r="E153" s="125" t="s">
        <v>573</v>
      </c>
      <c r="F153" s="125"/>
      <c r="G153" s="125"/>
      <c r="H153" s="125"/>
      <c r="I153" t="str">
        <f t="shared" si="4"/>
        <v/>
      </c>
      <c r="J153">
        <f t="shared" si="5"/>
        <v>0</v>
      </c>
    </row>
    <row r="154" spans="4:10" x14ac:dyDescent="0.3">
      <c r="D154" s="125" t="s">
        <v>574</v>
      </c>
      <c r="E154" s="125" t="s">
        <v>575</v>
      </c>
      <c r="F154" s="125"/>
      <c r="G154" s="125"/>
      <c r="H154" s="125"/>
      <c r="I154" t="str">
        <f t="shared" si="4"/>
        <v/>
      </c>
      <c r="J154">
        <f t="shared" si="5"/>
        <v>0</v>
      </c>
    </row>
    <row r="155" spans="4:10" x14ac:dyDescent="0.3">
      <c r="D155" s="125" t="s">
        <v>576</v>
      </c>
      <c r="E155" s="125" t="s">
        <v>577</v>
      </c>
      <c r="F155" s="125"/>
      <c r="G155" s="125"/>
      <c r="H155" s="125"/>
      <c r="I155" t="str">
        <f t="shared" si="4"/>
        <v/>
      </c>
      <c r="J155">
        <f t="shared" si="5"/>
        <v>0</v>
      </c>
    </row>
    <row r="156" spans="4:10" x14ac:dyDescent="0.3">
      <c r="D156" s="125" t="s">
        <v>578</v>
      </c>
      <c r="E156" s="125" t="s">
        <v>579</v>
      </c>
      <c r="F156" s="125"/>
      <c r="G156" s="125"/>
      <c r="H156" s="125"/>
      <c r="I156" t="str">
        <f t="shared" si="4"/>
        <v/>
      </c>
      <c r="J156">
        <f t="shared" si="5"/>
        <v>0</v>
      </c>
    </row>
    <row r="157" spans="4:10" x14ac:dyDescent="0.3">
      <c r="D157" s="125" t="s">
        <v>580</v>
      </c>
      <c r="E157" s="125" t="s">
        <v>581</v>
      </c>
      <c r="F157" s="125"/>
      <c r="G157" s="125"/>
      <c r="H157" s="125"/>
      <c r="I157" t="str">
        <f t="shared" si="4"/>
        <v/>
      </c>
      <c r="J157">
        <f t="shared" si="5"/>
        <v>0</v>
      </c>
    </row>
    <row r="158" spans="4:10" x14ac:dyDescent="0.3">
      <c r="D158" s="125" t="s">
        <v>582</v>
      </c>
      <c r="E158" s="125" t="s">
        <v>583</v>
      </c>
      <c r="F158" s="125"/>
      <c r="G158" s="125"/>
      <c r="H158" s="125"/>
      <c r="I158" t="str">
        <f t="shared" si="4"/>
        <v/>
      </c>
      <c r="J158">
        <f t="shared" si="5"/>
        <v>0</v>
      </c>
    </row>
    <row r="159" spans="4:10" x14ac:dyDescent="0.3">
      <c r="D159" s="125" t="s">
        <v>584</v>
      </c>
      <c r="E159" s="125" t="s">
        <v>585</v>
      </c>
      <c r="F159" s="125"/>
      <c r="G159" s="125"/>
      <c r="H159" s="125"/>
      <c r="I159" t="str">
        <f t="shared" si="4"/>
        <v/>
      </c>
      <c r="J159">
        <f t="shared" si="5"/>
        <v>0</v>
      </c>
    </row>
    <row r="160" spans="4:10" x14ac:dyDescent="0.3">
      <c r="D160" s="125" t="s">
        <v>586</v>
      </c>
      <c r="E160" s="125" t="s">
        <v>587</v>
      </c>
      <c r="F160" s="125"/>
      <c r="G160" s="125"/>
      <c r="H160" s="125"/>
      <c r="I160" t="str">
        <f t="shared" si="4"/>
        <v/>
      </c>
      <c r="J160">
        <f t="shared" si="5"/>
        <v>0</v>
      </c>
    </row>
    <row r="161" spans="4:10" x14ac:dyDescent="0.3">
      <c r="D161" s="125" t="s">
        <v>588</v>
      </c>
      <c r="E161" s="125" t="s">
        <v>589</v>
      </c>
      <c r="F161" s="125"/>
      <c r="G161" s="125"/>
      <c r="H161" s="125"/>
      <c r="I161" t="str">
        <f t="shared" si="4"/>
        <v/>
      </c>
      <c r="J161">
        <f t="shared" si="5"/>
        <v>0</v>
      </c>
    </row>
    <row r="162" spans="4:10" x14ac:dyDescent="0.3">
      <c r="D162" s="125" t="s">
        <v>590</v>
      </c>
      <c r="E162" s="125" t="s">
        <v>591</v>
      </c>
      <c r="F162" s="125"/>
      <c r="G162" s="125"/>
      <c r="H162" s="125"/>
      <c r="I162" t="str">
        <f t="shared" si="4"/>
        <v/>
      </c>
      <c r="J162">
        <f t="shared" si="5"/>
        <v>0</v>
      </c>
    </row>
    <row r="163" spans="4:10" x14ac:dyDescent="0.3">
      <c r="D163" s="125" t="s">
        <v>592</v>
      </c>
      <c r="E163" s="125" t="s">
        <v>593</v>
      </c>
      <c r="F163" s="125"/>
      <c r="G163" s="125"/>
      <c r="H163" s="125"/>
      <c r="I163" t="str">
        <f t="shared" si="4"/>
        <v/>
      </c>
      <c r="J163">
        <f t="shared" si="5"/>
        <v>0</v>
      </c>
    </row>
    <row r="164" spans="4:10" x14ac:dyDescent="0.3">
      <c r="D164" s="125" t="s">
        <v>594</v>
      </c>
      <c r="E164" s="125" t="s">
        <v>595</v>
      </c>
      <c r="F164" s="125"/>
      <c r="G164" s="125"/>
      <c r="H164" s="125"/>
      <c r="I164" t="str">
        <f t="shared" si="4"/>
        <v/>
      </c>
      <c r="J164">
        <f t="shared" si="5"/>
        <v>0</v>
      </c>
    </row>
    <row r="165" spans="4:10" x14ac:dyDescent="0.3">
      <c r="D165" s="125" t="s">
        <v>596</v>
      </c>
      <c r="E165" s="125" t="s">
        <v>597</v>
      </c>
      <c r="F165" s="125"/>
      <c r="G165" s="125"/>
      <c r="H165" s="125"/>
      <c r="I165" t="str">
        <f t="shared" si="4"/>
        <v/>
      </c>
      <c r="J165">
        <f t="shared" si="5"/>
        <v>0</v>
      </c>
    </row>
    <row r="166" spans="4:10" x14ac:dyDescent="0.3">
      <c r="D166" s="125" t="s">
        <v>598</v>
      </c>
      <c r="E166" s="125" t="s">
        <v>599</v>
      </c>
      <c r="F166" s="125"/>
      <c r="G166" s="125"/>
      <c r="H166" s="125"/>
      <c r="I166" t="str">
        <f t="shared" si="4"/>
        <v/>
      </c>
      <c r="J166">
        <f t="shared" si="5"/>
        <v>0</v>
      </c>
    </row>
    <row r="167" spans="4:10" x14ac:dyDescent="0.3">
      <c r="D167" s="125" t="s">
        <v>600</v>
      </c>
      <c r="E167" s="125" t="s">
        <v>601</v>
      </c>
      <c r="F167" s="125"/>
      <c r="G167" s="125"/>
      <c r="H167" s="125"/>
      <c r="I167" t="str">
        <f t="shared" si="4"/>
        <v/>
      </c>
      <c r="J167">
        <f t="shared" si="5"/>
        <v>0</v>
      </c>
    </row>
    <row r="168" spans="4:10" x14ac:dyDescent="0.3">
      <c r="D168" s="125" t="s">
        <v>602</v>
      </c>
      <c r="E168" s="125" t="s">
        <v>603</v>
      </c>
      <c r="F168" s="125"/>
      <c r="G168" s="125"/>
      <c r="H168" s="125"/>
      <c r="I168" t="str">
        <f t="shared" si="4"/>
        <v/>
      </c>
      <c r="J168">
        <f t="shared" si="5"/>
        <v>0</v>
      </c>
    </row>
    <row r="169" spans="4:10" x14ac:dyDescent="0.3">
      <c r="D169" s="125" t="s">
        <v>604</v>
      </c>
      <c r="E169" s="125" t="s">
        <v>605</v>
      </c>
      <c r="F169" s="125"/>
      <c r="G169" s="125"/>
      <c r="H169" s="125"/>
      <c r="I169" t="str">
        <f t="shared" si="4"/>
        <v/>
      </c>
      <c r="J169">
        <f t="shared" si="5"/>
        <v>0</v>
      </c>
    </row>
    <row r="170" spans="4:10" x14ac:dyDescent="0.3">
      <c r="D170" s="125" t="s">
        <v>606</v>
      </c>
      <c r="E170" s="125" t="s">
        <v>607</v>
      </c>
      <c r="F170" s="125"/>
      <c r="G170" s="125"/>
      <c r="H170" s="125"/>
      <c r="I170" t="str">
        <f t="shared" si="4"/>
        <v/>
      </c>
      <c r="J170">
        <f t="shared" si="5"/>
        <v>0</v>
      </c>
    </row>
    <row r="171" spans="4:10" x14ac:dyDescent="0.3">
      <c r="D171" s="125" t="s">
        <v>608</v>
      </c>
      <c r="E171" s="125" t="s">
        <v>609</v>
      </c>
      <c r="F171" s="125"/>
      <c r="G171" s="125"/>
      <c r="H171" s="125"/>
      <c r="I171" t="str">
        <f t="shared" si="4"/>
        <v/>
      </c>
      <c r="J171">
        <f t="shared" si="5"/>
        <v>0</v>
      </c>
    </row>
    <row r="172" spans="4:10" x14ac:dyDescent="0.3">
      <c r="D172" s="125" t="s">
        <v>610</v>
      </c>
      <c r="E172" s="125" t="s">
        <v>611</v>
      </c>
      <c r="F172" s="125"/>
      <c r="G172" s="125"/>
      <c r="H172" s="125"/>
      <c r="I172" t="str">
        <f t="shared" si="4"/>
        <v/>
      </c>
      <c r="J172">
        <f t="shared" si="5"/>
        <v>0</v>
      </c>
    </row>
    <row r="173" spans="4:10" x14ac:dyDescent="0.3">
      <c r="D173" s="125" t="s">
        <v>612</v>
      </c>
      <c r="E173" s="125" t="s">
        <v>613</v>
      </c>
      <c r="F173" s="125"/>
      <c r="G173" s="125"/>
      <c r="H173" s="125"/>
      <c r="I173" t="str">
        <f t="shared" si="4"/>
        <v/>
      </c>
      <c r="J173">
        <f t="shared" si="5"/>
        <v>0</v>
      </c>
    </row>
    <row r="174" spans="4:10" x14ac:dyDescent="0.3">
      <c r="D174" s="125" t="s">
        <v>614</v>
      </c>
      <c r="E174" s="125" t="s">
        <v>615</v>
      </c>
      <c r="F174" s="125"/>
      <c r="G174" s="125"/>
      <c r="H174" s="125"/>
      <c r="I174" t="str">
        <f t="shared" si="4"/>
        <v/>
      </c>
      <c r="J174">
        <f t="shared" si="5"/>
        <v>0</v>
      </c>
    </row>
    <row r="175" spans="4:10" x14ac:dyDescent="0.3">
      <c r="D175" s="125" t="s">
        <v>616</v>
      </c>
      <c r="E175" s="125" t="s">
        <v>617</v>
      </c>
      <c r="F175" s="125"/>
      <c r="G175" s="125"/>
      <c r="H175" s="125"/>
      <c r="I175" t="str">
        <f t="shared" si="4"/>
        <v/>
      </c>
      <c r="J175">
        <f t="shared" si="5"/>
        <v>0</v>
      </c>
    </row>
    <row r="176" spans="4:10" x14ac:dyDescent="0.3">
      <c r="D176" s="125" t="s">
        <v>618</v>
      </c>
      <c r="E176" s="125" t="s">
        <v>619</v>
      </c>
      <c r="F176" s="125"/>
      <c r="G176" s="125"/>
      <c r="H176" s="125"/>
      <c r="I176" t="str">
        <f t="shared" si="4"/>
        <v/>
      </c>
      <c r="J176">
        <f t="shared" si="5"/>
        <v>0</v>
      </c>
    </row>
    <row r="177" spans="4:10" x14ac:dyDescent="0.3">
      <c r="D177" s="125" t="s">
        <v>620</v>
      </c>
      <c r="E177" s="125" t="s">
        <v>621</v>
      </c>
      <c r="F177" s="125"/>
      <c r="G177" s="125"/>
      <c r="H177" s="125"/>
      <c r="I177" t="str">
        <f t="shared" si="4"/>
        <v/>
      </c>
      <c r="J177">
        <f t="shared" si="5"/>
        <v>0</v>
      </c>
    </row>
    <row r="178" spans="4:10" x14ac:dyDescent="0.3">
      <c r="D178" s="125" t="s">
        <v>622</v>
      </c>
      <c r="E178" s="125" t="s">
        <v>623</v>
      </c>
      <c r="F178" s="125"/>
      <c r="G178" s="125"/>
      <c r="H178" s="125"/>
      <c r="I178" t="str">
        <f t="shared" si="4"/>
        <v/>
      </c>
      <c r="J178">
        <f t="shared" si="5"/>
        <v>0</v>
      </c>
    </row>
    <row r="179" spans="4:10" x14ac:dyDescent="0.3">
      <c r="D179" s="125" t="s">
        <v>624</v>
      </c>
      <c r="E179" s="125" t="s">
        <v>625</v>
      </c>
      <c r="F179" s="125"/>
      <c r="G179" s="125"/>
      <c r="H179" s="125"/>
      <c r="I179" t="str">
        <f t="shared" si="4"/>
        <v/>
      </c>
      <c r="J179">
        <f t="shared" si="5"/>
        <v>0</v>
      </c>
    </row>
    <row r="180" spans="4:10" x14ac:dyDescent="0.3">
      <c r="D180" s="125" t="s">
        <v>626</v>
      </c>
      <c r="E180" s="125" t="s">
        <v>627</v>
      </c>
      <c r="F180" s="125"/>
      <c r="G180" s="125"/>
      <c r="H180" s="125"/>
      <c r="I180" t="str">
        <f t="shared" si="4"/>
        <v/>
      </c>
      <c r="J180">
        <f t="shared" si="5"/>
        <v>0</v>
      </c>
    </row>
    <row r="181" spans="4:10" x14ac:dyDescent="0.3">
      <c r="D181" s="125" t="s">
        <v>628</v>
      </c>
      <c r="E181" s="125" t="s">
        <v>629</v>
      </c>
      <c r="F181" s="125"/>
      <c r="G181" s="125"/>
      <c r="H181" s="125"/>
      <c r="I181" t="str">
        <f t="shared" si="4"/>
        <v/>
      </c>
      <c r="J181">
        <f t="shared" si="5"/>
        <v>0</v>
      </c>
    </row>
    <row r="182" spans="4:10" x14ac:dyDescent="0.3">
      <c r="D182" s="125" t="s">
        <v>630</v>
      </c>
      <c r="E182" s="125" t="s">
        <v>631</v>
      </c>
      <c r="F182" s="125"/>
      <c r="G182" s="125"/>
      <c r="H182" s="125"/>
      <c r="I182" t="str">
        <f t="shared" si="4"/>
        <v/>
      </c>
      <c r="J182">
        <f t="shared" si="5"/>
        <v>0</v>
      </c>
    </row>
    <row r="183" spans="4:10" x14ac:dyDescent="0.3">
      <c r="D183" s="125" t="s">
        <v>632</v>
      </c>
      <c r="E183" s="125" t="s">
        <v>633</v>
      </c>
      <c r="F183" s="125"/>
      <c r="G183" s="125"/>
      <c r="H183" s="125"/>
      <c r="I183" t="str">
        <f t="shared" si="4"/>
        <v/>
      </c>
      <c r="J183">
        <f t="shared" si="5"/>
        <v>0</v>
      </c>
    </row>
    <row r="184" spans="4:10" x14ac:dyDescent="0.3">
      <c r="D184" s="125" t="s">
        <v>634</v>
      </c>
      <c r="E184" s="125" t="s">
        <v>635</v>
      </c>
      <c r="F184" s="125"/>
      <c r="G184" s="125"/>
      <c r="H184" s="125"/>
      <c r="I184" t="str">
        <f t="shared" si="4"/>
        <v/>
      </c>
      <c r="J184">
        <f t="shared" si="5"/>
        <v>0</v>
      </c>
    </row>
    <row r="185" spans="4:10" x14ac:dyDescent="0.3">
      <c r="D185" s="125" t="s">
        <v>636</v>
      </c>
      <c r="E185" s="125" t="s">
        <v>637</v>
      </c>
      <c r="F185" s="125"/>
      <c r="G185" s="125"/>
      <c r="H185" s="125"/>
      <c r="I185" t="str">
        <f t="shared" si="4"/>
        <v/>
      </c>
      <c r="J185">
        <f t="shared" si="5"/>
        <v>0</v>
      </c>
    </row>
    <row r="186" spans="4:10" x14ac:dyDescent="0.3">
      <c r="D186" s="125" t="s">
        <v>638</v>
      </c>
      <c r="E186" s="125" t="s">
        <v>639</v>
      </c>
      <c r="F186" s="125"/>
      <c r="G186" s="125"/>
      <c r="H186" s="125"/>
      <c r="I186" t="str">
        <f t="shared" si="4"/>
        <v/>
      </c>
      <c r="J186">
        <f t="shared" si="5"/>
        <v>0</v>
      </c>
    </row>
    <row r="187" spans="4:10" x14ac:dyDescent="0.3">
      <c r="D187" s="125" t="s">
        <v>640</v>
      </c>
      <c r="E187" s="125" t="s">
        <v>641</v>
      </c>
      <c r="F187" s="125"/>
      <c r="G187" s="125"/>
      <c r="H187" s="125"/>
      <c r="I187" t="str">
        <f t="shared" si="4"/>
        <v/>
      </c>
      <c r="J187">
        <f t="shared" si="5"/>
        <v>0</v>
      </c>
    </row>
    <row r="188" spans="4:10" x14ac:dyDescent="0.3">
      <c r="D188" s="125" t="s">
        <v>642</v>
      </c>
      <c r="E188" s="125" t="s">
        <v>643</v>
      </c>
      <c r="F188" s="125"/>
      <c r="G188" s="125"/>
      <c r="H188" s="125"/>
      <c r="I188" t="str">
        <f t="shared" si="4"/>
        <v/>
      </c>
      <c r="J188">
        <f t="shared" si="5"/>
        <v>0</v>
      </c>
    </row>
    <row r="189" spans="4:10" x14ac:dyDescent="0.3">
      <c r="D189" s="125" t="s">
        <v>644</v>
      </c>
      <c r="E189" s="125" t="s">
        <v>645</v>
      </c>
      <c r="F189" s="125"/>
      <c r="G189" s="125"/>
      <c r="H189" s="125"/>
      <c r="I189" t="str">
        <f t="shared" si="4"/>
        <v/>
      </c>
      <c r="J189">
        <f t="shared" si="5"/>
        <v>0</v>
      </c>
    </row>
    <row r="190" spans="4:10" x14ac:dyDescent="0.3">
      <c r="D190" s="125" t="s">
        <v>646</v>
      </c>
      <c r="E190" s="125" t="s">
        <v>647</v>
      </c>
      <c r="F190" s="125"/>
      <c r="G190" s="125"/>
      <c r="H190" s="125"/>
      <c r="I190" t="str">
        <f t="shared" si="4"/>
        <v/>
      </c>
      <c r="J190">
        <f t="shared" si="5"/>
        <v>0</v>
      </c>
    </row>
    <row r="191" spans="4:10" x14ac:dyDescent="0.3">
      <c r="D191" s="125" t="s">
        <v>648</v>
      </c>
      <c r="E191" s="125" t="s">
        <v>649</v>
      </c>
      <c r="F191" s="125"/>
      <c r="G191" s="125"/>
      <c r="H191" s="125"/>
      <c r="I191" t="str">
        <f t="shared" si="4"/>
        <v/>
      </c>
      <c r="J191">
        <f t="shared" si="5"/>
        <v>0</v>
      </c>
    </row>
    <row r="192" spans="4:10" x14ac:dyDescent="0.3">
      <c r="D192" s="125" t="s">
        <v>650</v>
      </c>
      <c r="E192" s="125" t="s">
        <v>651</v>
      </c>
      <c r="F192" s="125"/>
      <c r="G192" s="125"/>
      <c r="H192" s="125"/>
      <c r="I192" t="str">
        <f t="shared" si="4"/>
        <v/>
      </c>
      <c r="J192">
        <f t="shared" si="5"/>
        <v>0</v>
      </c>
    </row>
    <row r="193" spans="4:10" x14ac:dyDescent="0.3">
      <c r="D193" s="125" t="s">
        <v>652</v>
      </c>
      <c r="E193" s="125" t="s">
        <v>653</v>
      </c>
      <c r="F193" s="125"/>
      <c r="G193" s="125"/>
      <c r="H193" s="125"/>
      <c r="I193" t="str">
        <f t="shared" si="4"/>
        <v/>
      </c>
      <c r="J193">
        <f t="shared" si="5"/>
        <v>0</v>
      </c>
    </row>
    <row r="194" spans="4:10" x14ac:dyDescent="0.3">
      <c r="D194" s="125" t="s">
        <v>654</v>
      </c>
      <c r="E194" s="125" t="s">
        <v>655</v>
      </c>
      <c r="F194" s="125"/>
      <c r="G194" s="125"/>
      <c r="H194" s="125"/>
      <c r="I194" t="str">
        <f t="shared" si="4"/>
        <v/>
      </c>
      <c r="J194">
        <f t="shared" si="5"/>
        <v>0</v>
      </c>
    </row>
    <row r="195" spans="4:10" x14ac:dyDescent="0.3">
      <c r="D195" s="125" t="s">
        <v>656</v>
      </c>
      <c r="E195" s="125" t="s">
        <v>657</v>
      </c>
      <c r="F195" s="125"/>
      <c r="G195" s="125"/>
      <c r="H195" s="125"/>
      <c r="I195" t="str">
        <f t="shared" si="4"/>
        <v/>
      </c>
      <c r="J195">
        <f t="shared" si="5"/>
        <v>0</v>
      </c>
    </row>
    <row r="196" spans="4:10" x14ac:dyDescent="0.3">
      <c r="D196" s="125" t="s">
        <v>658</v>
      </c>
      <c r="E196" s="125" t="s">
        <v>659</v>
      </c>
      <c r="F196" s="125"/>
      <c r="G196" s="125"/>
      <c r="H196" s="125"/>
      <c r="I196" t="str">
        <f t="shared" si="4"/>
        <v/>
      </c>
      <c r="J196">
        <f t="shared" si="5"/>
        <v>0</v>
      </c>
    </row>
    <row r="197" spans="4:10" x14ac:dyDescent="0.3">
      <c r="D197" s="125" t="s">
        <v>660</v>
      </c>
      <c r="E197" s="125" t="s">
        <v>661</v>
      </c>
      <c r="F197" s="125"/>
      <c r="G197" s="125"/>
      <c r="H197" s="125"/>
      <c r="I197" t="str">
        <f t="shared" si="4"/>
        <v/>
      </c>
      <c r="J197">
        <f t="shared" si="5"/>
        <v>0</v>
      </c>
    </row>
    <row r="198" spans="4:10" x14ac:dyDescent="0.3">
      <c r="D198" s="125" t="s">
        <v>662</v>
      </c>
      <c r="E198" s="125" t="s">
        <v>663</v>
      </c>
      <c r="F198" s="125"/>
      <c r="G198" s="125"/>
      <c r="H198" s="125"/>
      <c r="I198" t="str">
        <f t="shared" si="4"/>
        <v/>
      </c>
      <c r="J198">
        <f t="shared" si="5"/>
        <v>0</v>
      </c>
    </row>
    <row r="199" spans="4:10" x14ac:dyDescent="0.3">
      <c r="D199" s="125" t="s">
        <v>664</v>
      </c>
      <c r="E199" s="125" t="s">
        <v>665</v>
      </c>
      <c r="F199" s="125"/>
      <c r="G199" s="125"/>
      <c r="H199" s="125"/>
      <c r="I199" t="str">
        <f t="shared" si="4"/>
        <v/>
      </c>
      <c r="J199">
        <f t="shared" si="5"/>
        <v>0</v>
      </c>
    </row>
    <row r="200" spans="4:10" x14ac:dyDescent="0.3">
      <c r="D200" s="125" t="s">
        <v>666</v>
      </c>
      <c r="E200" s="125" t="s">
        <v>667</v>
      </c>
      <c r="F200" s="125"/>
      <c r="G200" s="125"/>
      <c r="H200" s="125"/>
      <c r="I200" t="str">
        <f t="shared" si="4"/>
        <v/>
      </c>
      <c r="J200">
        <f t="shared" si="5"/>
        <v>0</v>
      </c>
    </row>
    <row r="201" spans="4:10" x14ac:dyDescent="0.3">
      <c r="D201" s="125" t="s">
        <v>668</v>
      </c>
      <c r="E201" s="125" t="s">
        <v>669</v>
      </c>
      <c r="F201" s="125"/>
      <c r="G201" s="125"/>
      <c r="H201" s="125"/>
      <c r="I201" t="str">
        <f t="shared" ref="I201:I264" si="6">G201&amp;H201</f>
        <v/>
      </c>
      <c r="J201">
        <f t="shared" ref="J201:J264" si="7">F201</f>
        <v>0</v>
      </c>
    </row>
    <row r="202" spans="4:10" x14ac:dyDescent="0.3">
      <c r="D202" s="125" t="s">
        <v>670</v>
      </c>
      <c r="E202" s="125" t="s">
        <v>671</v>
      </c>
      <c r="F202" s="125"/>
      <c r="G202" s="125"/>
      <c r="H202" s="125"/>
      <c r="I202" t="str">
        <f t="shared" si="6"/>
        <v/>
      </c>
      <c r="J202">
        <f t="shared" si="7"/>
        <v>0</v>
      </c>
    </row>
    <row r="203" spans="4:10" x14ac:dyDescent="0.3">
      <c r="D203" s="125" t="s">
        <v>672</v>
      </c>
      <c r="E203" s="125" t="s">
        <v>673</v>
      </c>
      <c r="F203" s="125"/>
      <c r="G203" s="125"/>
      <c r="H203" s="125"/>
      <c r="I203" t="str">
        <f t="shared" si="6"/>
        <v/>
      </c>
      <c r="J203">
        <f t="shared" si="7"/>
        <v>0</v>
      </c>
    </row>
    <row r="204" spans="4:10" x14ac:dyDescent="0.3">
      <c r="D204" s="125" t="s">
        <v>674</v>
      </c>
      <c r="E204" s="125" t="s">
        <v>675</v>
      </c>
      <c r="F204" s="125"/>
      <c r="G204" s="125"/>
      <c r="H204" s="125"/>
      <c r="I204" t="str">
        <f t="shared" si="6"/>
        <v/>
      </c>
      <c r="J204">
        <f t="shared" si="7"/>
        <v>0</v>
      </c>
    </row>
    <row r="205" spans="4:10" x14ac:dyDescent="0.3">
      <c r="D205" s="125" t="s">
        <v>676</v>
      </c>
      <c r="E205" s="125" t="s">
        <v>677</v>
      </c>
      <c r="F205" s="125"/>
      <c r="G205" s="125"/>
      <c r="H205" s="125"/>
      <c r="I205" t="str">
        <f t="shared" si="6"/>
        <v/>
      </c>
      <c r="J205">
        <f t="shared" si="7"/>
        <v>0</v>
      </c>
    </row>
    <row r="206" spans="4:10" x14ac:dyDescent="0.3">
      <c r="D206" s="125" t="s">
        <v>678</v>
      </c>
      <c r="E206" s="125" t="s">
        <v>679</v>
      </c>
      <c r="F206" s="125"/>
      <c r="G206" s="125"/>
      <c r="H206" s="125"/>
      <c r="I206" t="str">
        <f t="shared" si="6"/>
        <v/>
      </c>
      <c r="J206">
        <f t="shared" si="7"/>
        <v>0</v>
      </c>
    </row>
    <row r="207" spans="4:10" x14ac:dyDescent="0.3">
      <c r="D207" s="125" t="s">
        <v>680</v>
      </c>
      <c r="E207" s="125" t="s">
        <v>681</v>
      </c>
      <c r="F207" s="125"/>
      <c r="G207" s="125"/>
      <c r="H207" s="125"/>
      <c r="I207" t="str">
        <f t="shared" si="6"/>
        <v/>
      </c>
      <c r="J207">
        <f t="shared" si="7"/>
        <v>0</v>
      </c>
    </row>
    <row r="208" spans="4:10" x14ac:dyDescent="0.3">
      <c r="D208" s="125" t="s">
        <v>682</v>
      </c>
      <c r="E208" s="125" t="s">
        <v>683</v>
      </c>
      <c r="F208" s="125"/>
      <c r="G208" s="125"/>
      <c r="H208" s="125"/>
      <c r="I208" t="str">
        <f t="shared" si="6"/>
        <v/>
      </c>
      <c r="J208">
        <f t="shared" si="7"/>
        <v>0</v>
      </c>
    </row>
    <row r="209" spans="4:10" x14ac:dyDescent="0.3">
      <c r="D209" s="125" t="s">
        <v>684</v>
      </c>
      <c r="E209" s="125" t="s">
        <v>685</v>
      </c>
      <c r="F209" s="125"/>
      <c r="G209" s="125"/>
      <c r="H209" s="125"/>
      <c r="I209" t="str">
        <f t="shared" si="6"/>
        <v/>
      </c>
      <c r="J209">
        <f t="shared" si="7"/>
        <v>0</v>
      </c>
    </row>
    <row r="210" spans="4:10" x14ac:dyDescent="0.3">
      <c r="D210" s="125" t="s">
        <v>686</v>
      </c>
      <c r="E210" s="125" t="s">
        <v>687</v>
      </c>
      <c r="F210" s="125"/>
      <c r="G210" s="125"/>
      <c r="H210" s="125"/>
      <c r="I210" t="str">
        <f t="shared" si="6"/>
        <v/>
      </c>
      <c r="J210">
        <f t="shared" si="7"/>
        <v>0</v>
      </c>
    </row>
    <row r="211" spans="4:10" x14ac:dyDescent="0.3">
      <c r="D211" s="125" t="s">
        <v>688</v>
      </c>
      <c r="E211" s="125" t="s">
        <v>689</v>
      </c>
      <c r="F211" s="125"/>
      <c r="G211" s="125"/>
      <c r="H211" s="125"/>
      <c r="I211" t="str">
        <f t="shared" si="6"/>
        <v/>
      </c>
      <c r="J211">
        <f t="shared" si="7"/>
        <v>0</v>
      </c>
    </row>
    <row r="212" spans="4:10" x14ac:dyDescent="0.3">
      <c r="D212" s="125" t="s">
        <v>690</v>
      </c>
      <c r="E212" s="125" t="s">
        <v>691</v>
      </c>
      <c r="F212" s="125"/>
      <c r="G212" s="125"/>
      <c r="H212" s="125"/>
      <c r="I212" t="str">
        <f t="shared" si="6"/>
        <v/>
      </c>
      <c r="J212">
        <f t="shared" si="7"/>
        <v>0</v>
      </c>
    </row>
    <row r="213" spans="4:10" x14ac:dyDescent="0.3">
      <c r="D213" s="125" t="s">
        <v>692</v>
      </c>
      <c r="E213" s="125" t="s">
        <v>693</v>
      </c>
      <c r="F213" s="125"/>
      <c r="G213" s="125"/>
      <c r="H213" s="125"/>
      <c r="I213" t="str">
        <f t="shared" si="6"/>
        <v/>
      </c>
      <c r="J213">
        <f t="shared" si="7"/>
        <v>0</v>
      </c>
    </row>
    <row r="214" spans="4:10" x14ac:dyDescent="0.3">
      <c r="D214" s="125" t="s">
        <v>694</v>
      </c>
      <c r="E214" s="125" t="s">
        <v>695</v>
      </c>
      <c r="F214" s="125"/>
      <c r="G214" s="125"/>
      <c r="H214" s="125"/>
      <c r="I214" t="str">
        <f t="shared" si="6"/>
        <v/>
      </c>
      <c r="J214">
        <f t="shared" si="7"/>
        <v>0</v>
      </c>
    </row>
    <row r="215" spans="4:10" x14ac:dyDescent="0.3">
      <c r="D215" s="125" t="s">
        <v>696</v>
      </c>
      <c r="E215" s="125" t="s">
        <v>697</v>
      </c>
      <c r="F215" s="125"/>
      <c r="G215" s="125"/>
      <c r="H215" s="125"/>
      <c r="I215" t="str">
        <f t="shared" si="6"/>
        <v/>
      </c>
      <c r="J215">
        <f t="shared" si="7"/>
        <v>0</v>
      </c>
    </row>
    <row r="216" spans="4:10" x14ac:dyDescent="0.3">
      <c r="D216" s="125" t="s">
        <v>698</v>
      </c>
      <c r="E216" s="125" t="s">
        <v>699</v>
      </c>
      <c r="F216" s="125"/>
      <c r="G216" s="125"/>
      <c r="H216" s="125"/>
      <c r="I216" t="str">
        <f t="shared" si="6"/>
        <v/>
      </c>
      <c r="J216">
        <f t="shared" si="7"/>
        <v>0</v>
      </c>
    </row>
    <row r="217" spans="4:10" x14ac:dyDescent="0.3">
      <c r="D217" s="125" t="s">
        <v>700</v>
      </c>
      <c r="E217" s="125" t="s">
        <v>701</v>
      </c>
      <c r="F217" s="125"/>
      <c r="G217" s="125"/>
      <c r="H217" s="125"/>
      <c r="I217" t="str">
        <f t="shared" si="6"/>
        <v/>
      </c>
      <c r="J217">
        <f t="shared" si="7"/>
        <v>0</v>
      </c>
    </row>
    <row r="218" spans="4:10" x14ac:dyDescent="0.3">
      <c r="D218" s="125" t="s">
        <v>702</v>
      </c>
      <c r="E218" s="125" t="s">
        <v>703</v>
      </c>
      <c r="F218" s="125"/>
      <c r="G218" s="125"/>
      <c r="H218" s="125"/>
      <c r="I218" t="str">
        <f t="shared" si="6"/>
        <v/>
      </c>
      <c r="J218">
        <f t="shared" si="7"/>
        <v>0</v>
      </c>
    </row>
    <row r="219" spans="4:10" x14ac:dyDescent="0.3">
      <c r="D219" s="125" t="s">
        <v>704</v>
      </c>
      <c r="E219" s="125" t="s">
        <v>705</v>
      </c>
      <c r="F219" s="125"/>
      <c r="G219" s="125"/>
      <c r="H219" s="125"/>
      <c r="I219" t="str">
        <f t="shared" si="6"/>
        <v/>
      </c>
      <c r="J219">
        <f t="shared" si="7"/>
        <v>0</v>
      </c>
    </row>
    <row r="220" spans="4:10" x14ac:dyDescent="0.3">
      <c r="D220" s="125" t="s">
        <v>706</v>
      </c>
      <c r="E220" s="125" t="s">
        <v>707</v>
      </c>
      <c r="F220" s="125"/>
      <c r="G220" s="125"/>
      <c r="H220" s="125"/>
      <c r="I220" t="str">
        <f t="shared" si="6"/>
        <v/>
      </c>
      <c r="J220">
        <f t="shared" si="7"/>
        <v>0</v>
      </c>
    </row>
    <row r="221" spans="4:10" x14ac:dyDescent="0.3">
      <c r="D221" s="125" t="s">
        <v>708</v>
      </c>
      <c r="E221" s="125" t="s">
        <v>709</v>
      </c>
      <c r="F221" s="125"/>
      <c r="G221" s="125"/>
      <c r="H221" s="125"/>
      <c r="I221" t="str">
        <f t="shared" si="6"/>
        <v/>
      </c>
      <c r="J221">
        <f t="shared" si="7"/>
        <v>0</v>
      </c>
    </row>
    <row r="222" spans="4:10" x14ac:dyDescent="0.3">
      <c r="D222" s="125" t="s">
        <v>710</v>
      </c>
      <c r="E222" s="125" t="s">
        <v>711</v>
      </c>
      <c r="F222" s="125"/>
      <c r="G222" s="125"/>
      <c r="H222" s="125"/>
      <c r="I222" t="str">
        <f t="shared" si="6"/>
        <v/>
      </c>
      <c r="J222">
        <f t="shared" si="7"/>
        <v>0</v>
      </c>
    </row>
    <row r="223" spans="4:10" x14ac:dyDescent="0.3">
      <c r="D223" s="125" t="s">
        <v>712</v>
      </c>
      <c r="E223" s="125" t="s">
        <v>713</v>
      </c>
      <c r="F223" s="125"/>
      <c r="G223" s="125"/>
      <c r="H223" s="125"/>
      <c r="I223" t="str">
        <f t="shared" si="6"/>
        <v/>
      </c>
      <c r="J223">
        <f t="shared" si="7"/>
        <v>0</v>
      </c>
    </row>
    <row r="224" spans="4:10" x14ac:dyDescent="0.3">
      <c r="D224" s="125" t="s">
        <v>714</v>
      </c>
      <c r="E224" s="125" t="s">
        <v>715</v>
      </c>
      <c r="F224" s="125"/>
      <c r="G224" s="125"/>
      <c r="H224" s="125"/>
      <c r="I224" t="str">
        <f t="shared" si="6"/>
        <v/>
      </c>
      <c r="J224">
        <f t="shared" si="7"/>
        <v>0</v>
      </c>
    </row>
    <row r="225" spans="4:10" x14ac:dyDescent="0.3">
      <c r="D225" s="125" t="s">
        <v>716</v>
      </c>
      <c r="E225" s="125" t="s">
        <v>717</v>
      </c>
      <c r="F225" s="125"/>
      <c r="G225" s="125"/>
      <c r="H225" s="125"/>
      <c r="I225" t="str">
        <f t="shared" si="6"/>
        <v/>
      </c>
      <c r="J225">
        <f t="shared" si="7"/>
        <v>0</v>
      </c>
    </row>
    <row r="226" spans="4:10" x14ac:dyDescent="0.3">
      <c r="D226" s="125" t="s">
        <v>718</v>
      </c>
      <c r="E226" s="125" t="s">
        <v>719</v>
      </c>
      <c r="F226" s="125"/>
      <c r="G226" s="125"/>
      <c r="H226" s="125"/>
      <c r="I226" t="str">
        <f t="shared" si="6"/>
        <v/>
      </c>
      <c r="J226">
        <f t="shared" si="7"/>
        <v>0</v>
      </c>
    </row>
    <row r="227" spans="4:10" x14ac:dyDescent="0.3">
      <c r="D227" s="125" t="s">
        <v>720</v>
      </c>
      <c r="E227" s="125" t="s">
        <v>721</v>
      </c>
      <c r="F227" s="125"/>
      <c r="G227" s="125"/>
      <c r="H227" s="125"/>
      <c r="I227" t="str">
        <f t="shared" si="6"/>
        <v/>
      </c>
      <c r="J227">
        <f t="shared" si="7"/>
        <v>0</v>
      </c>
    </row>
    <row r="228" spans="4:10" x14ac:dyDescent="0.3">
      <c r="D228" s="125" t="s">
        <v>722</v>
      </c>
      <c r="E228" s="125" t="s">
        <v>723</v>
      </c>
      <c r="F228" s="125"/>
      <c r="G228" s="125"/>
      <c r="H228" s="125"/>
      <c r="I228" t="str">
        <f t="shared" si="6"/>
        <v/>
      </c>
      <c r="J228">
        <f t="shared" si="7"/>
        <v>0</v>
      </c>
    </row>
    <row r="229" spans="4:10" x14ac:dyDescent="0.3">
      <c r="D229" s="125" t="s">
        <v>724</v>
      </c>
      <c r="E229" s="125" t="s">
        <v>725</v>
      </c>
      <c r="F229" s="125"/>
      <c r="G229" s="125"/>
      <c r="H229" s="125"/>
      <c r="I229" t="str">
        <f t="shared" si="6"/>
        <v/>
      </c>
      <c r="J229">
        <f t="shared" si="7"/>
        <v>0</v>
      </c>
    </row>
    <row r="230" spans="4:10" x14ac:dyDescent="0.3">
      <c r="D230" s="125" t="s">
        <v>726</v>
      </c>
      <c r="E230" s="125" t="s">
        <v>727</v>
      </c>
      <c r="F230" s="125"/>
      <c r="G230" s="125"/>
      <c r="H230" s="125"/>
      <c r="I230" t="str">
        <f t="shared" si="6"/>
        <v/>
      </c>
      <c r="J230">
        <f t="shared" si="7"/>
        <v>0</v>
      </c>
    </row>
    <row r="231" spans="4:10" x14ac:dyDescent="0.3">
      <c r="D231" s="125" t="s">
        <v>728</v>
      </c>
      <c r="E231" s="125" t="s">
        <v>729</v>
      </c>
      <c r="F231" s="125"/>
      <c r="G231" s="125"/>
      <c r="H231" s="125"/>
      <c r="I231" t="str">
        <f t="shared" si="6"/>
        <v/>
      </c>
      <c r="J231">
        <f t="shared" si="7"/>
        <v>0</v>
      </c>
    </row>
    <row r="232" spans="4:10" x14ac:dyDescent="0.3">
      <c r="D232" s="125" t="s">
        <v>730</v>
      </c>
      <c r="E232" s="125" t="s">
        <v>731</v>
      </c>
      <c r="F232" s="125"/>
      <c r="G232" s="125"/>
      <c r="H232" s="125"/>
      <c r="I232" t="str">
        <f t="shared" si="6"/>
        <v/>
      </c>
      <c r="J232">
        <f t="shared" si="7"/>
        <v>0</v>
      </c>
    </row>
    <row r="233" spans="4:10" x14ac:dyDescent="0.3">
      <c r="D233" s="125" t="s">
        <v>732</v>
      </c>
      <c r="E233" s="125" t="s">
        <v>733</v>
      </c>
      <c r="F233" s="125"/>
      <c r="G233" s="125"/>
      <c r="H233" s="125"/>
      <c r="I233" t="str">
        <f t="shared" si="6"/>
        <v/>
      </c>
      <c r="J233">
        <f t="shared" si="7"/>
        <v>0</v>
      </c>
    </row>
    <row r="234" spans="4:10" x14ac:dyDescent="0.3">
      <c r="D234" s="125" t="s">
        <v>734</v>
      </c>
      <c r="E234" s="125" t="s">
        <v>735</v>
      </c>
      <c r="F234" s="125"/>
      <c r="G234" s="125"/>
      <c r="H234" s="125"/>
      <c r="I234" t="str">
        <f t="shared" si="6"/>
        <v/>
      </c>
      <c r="J234">
        <f t="shared" si="7"/>
        <v>0</v>
      </c>
    </row>
    <row r="235" spans="4:10" x14ac:dyDescent="0.3">
      <c r="D235" s="125" t="s">
        <v>736</v>
      </c>
      <c r="E235" s="125" t="s">
        <v>737</v>
      </c>
      <c r="F235" s="125"/>
      <c r="G235" s="125"/>
      <c r="H235" s="125"/>
      <c r="I235" t="str">
        <f t="shared" si="6"/>
        <v/>
      </c>
      <c r="J235">
        <f t="shared" si="7"/>
        <v>0</v>
      </c>
    </row>
    <row r="236" spans="4:10" x14ac:dyDescent="0.3">
      <c r="D236" s="125" t="s">
        <v>738</v>
      </c>
      <c r="E236" s="125" t="s">
        <v>739</v>
      </c>
      <c r="F236" s="125"/>
      <c r="G236" s="125"/>
      <c r="H236" s="125"/>
      <c r="I236" t="str">
        <f t="shared" si="6"/>
        <v/>
      </c>
      <c r="J236">
        <f t="shared" si="7"/>
        <v>0</v>
      </c>
    </row>
    <row r="237" spans="4:10" x14ac:dyDescent="0.3">
      <c r="D237" s="125" t="s">
        <v>740</v>
      </c>
      <c r="E237" s="125" t="s">
        <v>741</v>
      </c>
      <c r="F237" s="125"/>
      <c r="G237" s="125"/>
      <c r="H237" s="125"/>
      <c r="I237" t="str">
        <f t="shared" si="6"/>
        <v/>
      </c>
      <c r="J237">
        <f t="shared" si="7"/>
        <v>0</v>
      </c>
    </row>
    <row r="238" spans="4:10" x14ac:dyDescent="0.3">
      <c r="D238" s="125" t="s">
        <v>742</v>
      </c>
      <c r="E238" s="125" t="s">
        <v>743</v>
      </c>
      <c r="F238" s="125"/>
      <c r="G238" s="125"/>
      <c r="H238" s="125"/>
      <c r="I238" t="str">
        <f t="shared" si="6"/>
        <v/>
      </c>
      <c r="J238">
        <f t="shared" si="7"/>
        <v>0</v>
      </c>
    </row>
    <row r="239" spans="4:10" x14ac:dyDescent="0.3">
      <c r="D239" s="125" t="s">
        <v>744</v>
      </c>
      <c r="E239" s="125" t="s">
        <v>745</v>
      </c>
      <c r="F239" s="125"/>
      <c r="G239" s="125"/>
      <c r="H239" s="125"/>
      <c r="I239" t="str">
        <f t="shared" si="6"/>
        <v/>
      </c>
      <c r="J239">
        <f t="shared" si="7"/>
        <v>0</v>
      </c>
    </row>
    <row r="240" spans="4:10" x14ac:dyDescent="0.3">
      <c r="D240" s="125" t="s">
        <v>746</v>
      </c>
      <c r="E240" s="125" t="s">
        <v>747</v>
      </c>
      <c r="F240" s="125"/>
      <c r="G240" s="125"/>
      <c r="H240" s="125"/>
      <c r="I240" t="str">
        <f t="shared" si="6"/>
        <v/>
      </c>
      <c r="J240">
        <f t="shared" si="7"/>
        <v>0</v>
      </c>
    </row>
    <row r="241" spans="4:10" x14ac:dyDescent="0.3">
      <c r="D241" s="125" t="s">
        <v>748</v>
      </c>
      <c r="E241" s="125" t="s">
        <v>749</v>
      </c>
      <c r="F241" s="125"/>
      <c r="G241" s="125"/>
      <c r="H241" s="125"/>
      <c r="I241" t="str">
        <f t="shared" si="6"/>
        <v/>
      </c>
      <c r="J241">
        <f t="shared" si="7"/>
        <v>0</v>
      </c>
    </row>
    <row r="242" spans="4:10" x14ac:dyDescent="0.3">
      <c r="D242" s="125" t="s">
        <v>750</v>
      </c>
      <c r="E242" s="125" t="s">
        <v>751</v>
      </c>
      <c r="F242" s="125"/>
      <c r="G242" s="125"/>
      <c r="H242" s="125"/>
      <c r="I242" t="str">
        <f t="shared" si="6"/>
        <v/>
      </c>
      <c r="J242">
        <f t="shared" si="7"/>
        <v>0</v>
      </c>
    </row>
    <row r="243" spans="4:10" x14ac:dyDescent="0.3">
      <c r="D243" s="125" t="s">
        <v>752</v>
      </c>
      <c r="E243" s="125" t="s">
        <v>753</v>
      </c>
      <c r="F243" s="125"/>
      <c r="G243" s="125"/>
      <c r="H243" s="125"/>
      <c r="I243" t="str">
        <f t="shared" si="6"/>
        <v/>
      </c>
      <c r="J243">
        <f t="shared" si="7"/>
        <v>0</v>
      </c>
    </row>
    <row r="244" spans="4:10" x14ac:dyDescent="0.3">
      <c r="D244" s="125" t="s">
        <v>754</v>
      </c>
      <c r="E244" s="125" t="s">
        <v>755</v>
      </c>
      <c r="F244" s="125"/>
      <c r="G244" s="125"/>
      <c r="H244" s="125"/>
      <c r="I244" t="str">
        <f t="shared" si="6"/>
        <v/>
      </c>
      <c r="J244">
        <f t="shared" si="7"/>
        <v>0</v>
      </c>
    </row>
    <row r="245" spans="4:10" x14ac:dyDescent="0.3">
      <c r="D245" s="125" t="s">
        <v>756</v>
      </c>
      <c r="E245" s="125" t="s">
        <v>757</v>
      </c>
      <c r="F245" s="125"/>
      <c r="G245" s="125"/>
      <c r="H245" s="125"/>
      <c r="I245" t="str">
        <f t="shared" si="6"/>
        <v/>
      </c>
      <c r="J245">
        <f t="shared" si="7"/>
        <v>0</v>
      </c>
    </row>
    <row r="246" spans="4:10" x14ac:dyDescent="0.3">
      <c r="D246" s="125" t="s">
        <v>758</v>
      </c>
      <c r="E246" s="125" t="s">
        <v>759</v>
      </c>
      <c r="F246" s="125"/>
      <c r="G246" s="125"/>
      <c r="H246" s="125"/>
      <c r="I246" t="str">
        <f t="shared" si="6"/>
        <v/>
      </c>
      <c r="J246">
        <f t="shared" si="7"/>
        <v>0</v>
      </c>
    </row>
    <row r="247" spans="4:10" x14ac:dyDescent="0.3">
      <c r="D247" s="125" t="s">
        <v>760</v>
      </c>
      <c r="E247" s="125" t="s">
        <v>761</v>
      </c>
      <c r="F247" s="125"/>
      <c r="G247" s="125"/>
      <c r="H247" s="125"/>
      <c r="I247" t="str">
        <f t="shared" si="6"/>
        <v/>
      </c>
      <c r="J247">
        <f t="shared" si="7"/>
        <v>0</v>
      </c>
    </row>
    <row r="248" spans="4:10" x14ac:dyDescent="0.3">
      <c r="D248" s="125" t="s">
        <v>762</v>
      </c>
      <c r="E248" s="125" t="s">
        <v>763</v>
      </c>
      <c r="F248" s="125"/>
      <c r="G248" s="125"/>
      <c r="H248" s="125"/>
      <c r="I248" t="str">
        <f t="shared" si="6"/>
        <v/>
      </c>
      <c r="J248">
        <f t="shared" si="7"/>
        <v>0</v>
      </c>
    </row>
    <row r="249" spans="4:10" x14ac:dyDescent="0.3">
      <c r="D249" s="125" t="s">
        <v>764</v>
      </c>
      <c r="E249" s="125" t="s">
        <v>765</v>
      </c>
      <c r="F249" s="125"/>
      <c r="G249" s="125"/>
      <c r="H249" s="125"/>
      <c r="I249" t="str">
        <f t="shared" si="6"/>
        <v/>
      </c>
      <c r="J249">
        <f t="shared" si="7"/>
        <v>0</v>
      </c>
    </row>
    <row r="250" spans="4:10" x14ac:dyDescent="0.3">
      <c r="D250" s="125" t="s">
        <v>766</v>
      </c>
      <c r="E250" s="125" t="s">
        <v>767</v>
      </c>
      <c r="F250" s="125"/>
      <c r="G250" s="125"/>
      <c r="H250" s="125"/>
      <c r="I250" t="str">
        <f t="shared" si="6"/>
        <v/>
      </c>
      <c r="J250">
        <f t="shared" si="7"/>
        <v>0</v>
      </c>
    </row>
    <row r="251" spans="4:10" x14ac:dyDescent="0.3">
      <c r="D251" s="125" t="s">
        <v>768</v>
      </c>
      <c r="E251" s="125" t="s">
        <v>769</v>
      </c>
      <c r="F251" s="125"/>
      <c r="G251" s="125"/>
      <c r="H251" s="125"/>
      <c r="I251" t="str">
        <f t="shared" si="6"/>
        <v/>
      </c>
      <c r="J251">
        <f t="shared" si="7"/>
        <v>0</v>
      </c>
    </row>
    <row r="252" spans="4:10" x14ac:dyDescent="0.3">
      <c r="D252" s="125" t="s">
        <v>770</v>
      </c>
      <c r="E252" s="125" t="s">
        <v>771</v>
      </c>
      <c r="F252" s="125"/>
      <c r="G252" s="125"/>
      <c r="H252" s="125"/>
      <c r="I252" t="str">
        <f t="shared" si="6"/>
        <v/>
      </c>
      <c r="J252">
        <f t="shared" si="7"/>
        <v>0</v>
      </c>
    </row>
    <row r="253" spans="4:10" x14ac:dyDescent="0.3">
      <c r="D253" s="125" t="s">
        <v>772</v>
      </c>
      <c r="E253" s="125" t="s">
        <v>773</v>
      </c>
      <c r="F253" s="125"/>
      <c r="G253" s="125"/>
      <c r="H253" s="125"/>
      <c r="I253" t="str">
        <f t="shared" si="6"/>
        <v/>
      </c>
      <c r="J253">
        <f t="shared" si="7"/>
        <v>0</v>
      </c>
    </row>
    <row r="254" spans="4:10" x14ac:dyDescent="0.3">
      <c r="D254" s="125" t="s">
        <v>774</v>
      </c>
      <c r="E254" s="125" t="s">
        <v>775</v>
      </c>
      <c r="F254" s="125"/>
      <c r="G254" s="125"/>
      <c r="H254" s="125"/>
      <c r="I254" t="str">
        <f t="shared" si="6"/>
        <v/>
      </c>
      <c r="J254">
        <f t="shared" si="7"/>
        <v>0</v>
      </c>
    </row>
    <row r="255" spans="4:10" x14ac:dyDescent="0.3">
      <c r="D255" s="125" t="s">
        <v>776</v>
      </c>
      <c r="E255" s="125" t="s">
        <v>777</v>
      </c>
      <c r="F255" s="125"/>
      <c r="G255" s="125"/>
      <c r="H255" s="125"/>
      <c r="I255" t="str">
        <f t="shared" si="6"/>
        <v/>
      </c>
      <c r="J255">
        <f t="shared" si="7"/>
        <v>0</v>
      </c>
    </row>
    <row r="256" spans="4:10" x14ac:dyDescent="0.3">
      <c r="D256" s="125" t="s">
        <v>778</v>
      </c>
      <c r="E256" s="125" t="s">
        <v>779</v>
      </c>
      <c r="F256" s="125"/>
      <c r="G256" s="125"/>
      <c r="H256" s="125"/>
      <c r="I256" t="str">
        <f t="shared" si="6"/>
        <v/>
      </c>
      <c r="J256">
        <f t="shared" si="7"/>
        <v>0</v>
      </c>
    </row>
    <row r="257" spans="4:10" x14ac:dyDescent="0.3">
      <c r="D257" s="125" t="s">
        <v>780</v>
      </c>
      <c r="E257" s="125" t="s">
        <v>781</v>
      </c>
      <c r="F257" s="125"/>
      <c r="G257" s="125"/>
      <c r="H257" s="125"/>
      <c r="I257" t="str">
        <f t="shared" si="6"/>
        <v/>
      </c>
      <c r="J257">
        <f t="shared" si="7"/>
        <v>0</v>
      </c>
    </row>
    <row r="258" spans="4:10" x14ac:dyDescent="0.3">
      <c r="D258" s="125" t="s">
        <v>782</v>
      </c>
      <c r="E258" s="125" t="s">
        <v>783</v>
      </c>
      <c r="F258" s="125"/>
      <c r="G258" s="125"/>
      <c r="H258" s="125"/>
      <c r="I258" t="str">
        <f t="shared" si="6"/>
        <v/>
      </c>
      <c r="J258">
        <f t="shared" si="7"/>
        <v>0</v>
      </c>
    </row>
    <row r="259" spans="4:10" x14ac:dyDescent="0.3">
      <c r="D259" s="125" t="s">
        <v>784</v>
      </c>
      <c r="E259" s="125" t="s">
        <v>785</v>
      </c>
      <c r="F259" s="125"/>
      <c r="G259" s="125"/>
      <c r="H259" s="125"/>
      <c r="I259" t="str">
        <f t="shared" si="6"/>
        <v/>
      </c>
      <c r="J259">
        <f t="shared" si="7"/>
        <v>0</v>
      </c>
    </row>
    <row r="260" spans="4:10" x14ac:dyDescent="0.3">
      <c r="D260" s="125" t="s">
        <v>786</v>
      </c>
      <c r="E260" s="125" t="s">
        <v>787</v>
      </c>
      <c r="F260" s="125"/>
      <c r="G260" s="125"/>
      <c r="H260" s="125"/>
      <c r="I260" t="str">
        <f t="shared" si="6"/>
        <v/>
      </c>
      <c r="J260">
        <f t="shared" si="7"/>
        <v>0</v>
      </c>
    </row>
    <row r="261" spans="4:10" x14ac:dyDescent="0.3">
      <c r="D261" s="125" t="s">
        <v>788</v>
      </c>
      <c r="E261" s="125" t="s">
        <v>789</v>
      </c>
      <c r="F261" s="125"/>
      <c r="G261" s="125"/>
      <c r="H261" s="125"/>
      <c r="I261" t="str">
        <f t="shared" si="6"/>
        <v/>
      </c>
      <c r="J261">
        <f t="shared" si="7"/>
        <v>0</v>
      </c>
    </row>
    <row r="262" spans="4:10" x14ac:dyDescent="0.3">
      <c r="D262" s="125" t="s">
        <v>790</v>
      </c>
      <c r="E262" s="125" t="s">
        <v>791</v>
      </c>
      <c r="F262" s="125"/>
      <c r="G262" s="125"/>
      <c r="H262" s="125"/>
      <c r="I262" t="str">
        <f t="shared" si="6"/>
        <v/>
      </c>
      <c r="J262">
        <f t="shared" si="7"/>
        <v>0</v>
      </c>
    </row>
    <row r="263" spans="4:10" x14ac:dyDescent="0.3">
      <c r="D263" s="125" t="s">
        <v>792</v>
      </c>
      <c r="E263" s="125" t="s">
        <v>793</v>
      </c>
      <c r="F263" s="125"/>
      <c r="G263" s="125"/>
      <c r="H263" s="125"/>
      <c r="I263" t="str">
        <f t="shared" si="6"/>
        <v/>
      </c>
      <c r="J263">
        <f t="shared" si="7"/>
        <v>0</v>
      </c>
    </row>
    <row r="264" spans="4:10" x14ac:dyDescent="0.3">
      <c r="D264" s="125" t="s">
        <v>794</v>
      </c>
      <c r="E264" s="125" t="s">
        <v>795</v>
      </c>
      <c r="F264" s="125"/>
      <c r="G264" s="125"/>
      <c r="H264" s="125"/>
      <c r="I264" t="str">
        <f t="shared" si="6"/>
        <v/>
      </c>
      <c r="J264">
        <f t="shared" si="7"/>
        <v>0</v>
      </c>
    </row>
    <row r="265" spans="4:10" x14ac:dyDescent="0.3">
      <c r="D265" s="125" t="s">
        <v>796</v>
      </c>
      <c r="E265" s="125" t="s">
        <v>797</v>
      </c>
      <c r="F265" s="125"/>
      <c r="G265" s="125"/>
      <c r="H265" s="125"/>
      <c r="I265" t="str">
        <f t="shared" ref="I265:I328" si="8">G265&amp;H265</f>
        <v/>
      </c>
      <c r="J265">
        <f t="shared" ref="J265:J328" si="9">F265</f>
        <v>0</v>
      </c>
    </row>
    <row r="266" spans="4:10" x14ac:dyDescent="0.3">
      <c r="D266" s="125" t="s">
        <v>798</v>
      </c>
      <c r="E266" s="125" t="s">
        <v>799</v>
      </c>
      <c r="F266" s="125"/>
      <c r="G266" s="125"/>
      <c r="H266" s="125"/>
      <c r="I266" t="str">
        <f t="shared" si="8"/>
        <v/>
      </c>
      <c r="J266">
        <f t="shared" si="9"/>
        <v>0</v>
      </c>
    </row>
    <row r="267" spans="4:10" x14ac:dyDescent="0.3">
      <c r="D267" s="125" t="s">
        <v>800</v>
      </c>
      <c r="E267" s="125" t="s">
        <v>801</v>
      </c>
      <c r="F267" s="125"/>
      <c r="G267" s="125"/>
      <c r="H267" s="125"/>
      <c r="I267" t="str">
        <f t="shared" si="8"/>
        <v/>
      </c>
      <c r="J267">
        <f t="shared" si="9"/>
        <v>0</v>
      </c>
    </row>
    <row r="268" spans="4:10" x14ac:dyDescent="0.3">
      <c r="D268" s="125" t="s">
        <v>802</v>
      </c>
      <c r="E268" s="125" t="s">
        <v>803</v>
      </c>
      <c r="F268" s="125"/>
      <c r="G268" s="125"/>
      <c r="H268" s="125"/>
      <c r="I268" t="str">
        <f t="shared" si="8"/>
        <v/>
      </c>
      <c r="J268">
        <f t="shared" si="9"/>
        <v>0</v>
      </c>
    </row>
    <row r="269" spans="4:10" x14ac:dyDescent="0.3">
      <c r="D269" s="125" t="s">
        <v>804</v>
      </c>
      <c r="E269" s="125" t="s">
        <v>805</v>
      </c>
      <c r="F269" s="125"/>
      <c r="G269" s="125"/>
      <c r="H269" s="125"/>
      <c r="I269" t="str">
        <f t="shared" si="8"/>
        <v/>
      </c>
      <c r="J269">
        <f t="shared" si="9"/>
        <v>0</v>
      </c>
    </row>
    <row r="270" spans="4:10" x14ac:dyDescent="0.3">
      <c r="D270" s="125" t="s">
        <v>806</v>
      </c>
      <c r="E270" s="125" t="s">
        <v>807</v>
      </c>
      <c r="F270" s="125"/>
      <c r="G270" s="125"/>
      <c r="H270" s="125"/>
      <c r="I270" t="str">
        <f t="shared" si="8"/>
        <v/>
      </c>
      <c r="J270">
        <f t="shared" si="9"/>
        <v>0</v>
      </c>
    </row>
    <row r="271" spans="4:10" x14ac:dyDescent="0.3">
      <c r="D271" s="125" t="s">
        <v>808</v>
      </c>
      <c r="E271" s="125" t="s">
        <v>809</v>
      </c>
      <c r="F271" s="125"/>
      <c r="G271" s="125"/>
      <c r="H271" s="125"/>
      <c r="I271" t="str">
        <f t="shared" si="8"/>
        <v/>
      </c>
      <c r="J271">
        <f t="shared" si="9"/>
        <v>0</v>
      </c>
    </row>
    <row r="272" spans="4:10" x14ac:dyDescent="0.3">
      <c r="D272" s="125" t="s">
        <v>810</v>
      </c>
      <c r="E272" s="125" t="s">
        <v>811</v>
      </c>
      <c r="F272" s="125"/>
      <c r="G272" s="125"/>
      <c r="H272" s="125"/>
      <c r="I272" t="str">
        <f t="shared" si="8"/>
        <v/>
      </c>
      <c r="J272">
        <f t="shared" si="9"/>
        <v>0</v>
      </c>
    </row>
    <row r="273" spans="4:10" x14ac:dyDescent="0.3">
      <c r="D273" s="125" t="s">
        <v>812</v>
      </c>
      <c r="E273" s="125" t="s">
        <v>813</v>
      </c>
      <c r="F273" s="125"/>
      <c r="G273" s="125"/>
      <c r="H273" s="125"/>
      <c r="I273" t="str">
        <f t="shared" si="8"/>
        <v/>
      </c>
      <c r="J273">
        <f t="shared" si="9"/>
        <v>0</v>
      </c>
    </row>
    <row r="274" spans="4:10" x14ac:dyDescent="0.3">
      <c r="D274" s="125" t="s">
        <v>814</v>
      </c>
      <c r="E274" s="125" t="s">
        <v>815</v>
      </c>
      <c r="F274" s="125"/>
      <c r="G274" s="125"/>
      <c r="H274" s="125"/>
      <c r="I274" t="str">
        <f t="shared" si="8"/>
        <v/>
      </c>
      <c r="J274">
        <f t="shared" si="9"/>
        <v>0</v>
      </c>
    </row>
    <row r="275" spans="4:10" x14ac:dyDescent="0.3">
      <c r="D275" s="125" t="s">
        <v>816</v>
      </c>
      <c r="E275" s="125" t="s">
        <v>817</v>
      </c>
      <c r="F275" s="125"/>
      <c r="G275" s="125"/>
      <c r="H275" s="125"/>
      <c r="I275" t="str">
        <f t="shared" si="8"/>
        <v/>
      </c>
      <c r="J275">
        <f t="shared" si="9"/>
        <v>0</v>
      </c>
    </row>
    <row r="276" spans="4:10" x14ac:dyDescent="0.3">
      <c r="D276" s="125" t="s">
        <v>818</v>
      </c>
      <c r="E276" s="125" t="s">
        <v>819</v>
      </c>
      <c r="F276" s="125"/>
      <c r="G276" s="125"/>
      <c r="H276" s="125"/>
      <c r="I276" t="str">
        <f t="shared" si="8"/>
        <v/>
      </c>
      <c r="J276">
        <f t="shared" si="9"/>
        <v>0</v>
      </c>
    </row>
    <row r="277" spans="4:10" x14ac:dyDescent="0.3">
      <c r="D277" s="125" t="s">
        <v>820</v>
      </c>
      <c r="E277" s="125" t="s">
        <v>821</v>
      </c>
      <c r="F277" s="125"/>
      <c r="G277" s="125"/>
      <c r="H277" s="125"/>
      <c r="I277" t="str">
        <f t="shared" si="8"/>
        <v/>
      </c>
      <c r="J277">
        <f t="shared" si="9"/>
        <v>0</v>
      </c>
    </row>
    <row r="278" spans="4:10" x14ac:dyDescent="0.3">
      <c r="D278" s="125" t="s">
        <v>822</v>
      </c>
      <c r="E278" s="125" t="s">
        <v>823</v>
      </c>
      <c r="F278" s="125"/>
      <c r="G278" s="125"/>
      <c r="H278" s="125"/>
      <c r="I278" t="str">
        <f t="shared" si="8"/>
        <v/>
      </c>
      <c r="J278">
        <f t="shared" si="9"/>
        <v>0</v>
      </c>
    </row>
    <row r="279" spans="4:10" x14ac:dyDescent="0.3">
      <c r="D279" s="125" t="s">
        <v>824</v>
      </c>
      <c r="E279" s="125" t="s">
        <v>825</v>
      </c>
      <c r="F279" s="125"/>
      <c r="G279" s="125"/>
      <c r="H279" s="125"/>
      <c r="I279" t="str">
        <f t="shared" si="8"/>
        <v/>
      </c>
      <c r="J279">
        <f t="shared" si="9"/>
        <v>0</v>
      </c>
    </row>
    <row r="280" spans="4:10" x14ac:dyDescent="0.3">
      <c r="D280" s="125" t="s">
        <v>826</v>
      </c>
      <c r="E280" s="125" t="s">
        <v>827</v>
      </c>
      <c r="F280" s="125"/>
      <c r="G280" s="125"/>
      <c r="H280" s="125"/>
      <c r="I280" t="str">
        <f t="shared" si="8"/>
        <v/>
      </c>
      <c r="J280">
        <f t="shared" si="9"/>
        <v>0</v>
      </c>
    </row>
    <row r="281" spans="4:10" x14ac:dyDescent="0.3">
      <c r="D281" s="125" t="s">
        <v>828</v>
      </c>
      <c r="E281" s="125" t="s">
        <v>829</v>
      </c>
      <c r="F281" s="125"/>
      <c r="G281" s="125"/>
      <c r="H281" s="125"/>
      <c r="I281" t="str">
        <f t="shared" si="8"/>
        <v/>
      </c>
      <c r="J281">
        <f t="shared" si="9"/>
        <v>0</v>
      </c>
    </row>
    <row r="282" spans="4:10" x14ac:dyDescent="0.3">
      <c r="D282" s="125" t="s">
        <v>830</v>
      </c>
      <c r="E282" s="125" t="s">
        <v>831</v>
      </c>
      <c r="F282" s="125"/>
      <c r="G282" s="125"/>
      <c r="H282" s="125"/>
      <c r="I282" t="str">
        <f t="shared" si="8"/>
        <v/>
      </c>
      <c r="J282">
        <f t="shared" si="9"/>
        <v>0</v>
      </c>
    </row>
    <row r="283" spans="4:10" x14ac:dyDescent="0.3">
      <c r="D283" s="125" t="s">
        <v>832</v>
      </c>
      <c r="E283" s="125" t="s">
        <v>833</v>
      </c>
      <c r="F283" s="125"/>
      <c r="G283" s="125"/>
      <c r="H283" s="125"/>
      <c r="I283" t="str">
        <f t="shared" si="8"/>
        <v/>
      </c>
      <c r="J283">
        <f t="shared" si="9"/>
        <v>0</v>
      </c>
    </row>
    <row r="284" spans="4:10" x14ac:dyDescent="0.3">
      <c r="D284" s="125" t="s">
        <v>834</v>
      </c>
      <c r="E284" s="125" t="s">
        <v>835</v>
      </c>
      <c r="F284" s="125"/>
      <c r="G284" s="125"/>
      <c r="H284" s="125"/>
      <c r="I284" t="str">
        <f t="shared" si="8"/>
        <v/>
      </c>
      <c r="J284">
        <f t="shared" si="9"/>
        <v>0</v>
      </c>
    </row>
    <row r="285" spans="4:10" x14ac:dyDescent="0.3">
      <c r="D285" s="125" t="s">
        <v>836</v>
      </c>
      <c r="E285" s="125" t="s">
        <v>837</v>
      </c>
      <c r="F285" s="125"/>
      <c r="G285" s="125"/>
      <c r="H285" s="125"/>
      <c r="I285" t="str">
        <f t="shared" si="8"/>
        <v/>
      </c>
      <c r="J285">
        <f t="shared" si="9"/>
        <v>0</v>
      </c>
    </row>
    <row r="286" spans="4:10" x14ac:dyDescent="0.3">
      <c r="D286" s="125" t="s">
        <v>838</v>
      </c>
      <c r="E286" s="125" t="s">
        <v>839</v>
      </c>
      <c r="F286" s="125"/>
      <c r="G286" s="125"/>
      <c r="H286" s="125"/>
      <c r="I286" t="str">
        <f t="shared" si="8"/>
        <v/>
      </c>
      <c r="J286">
        <f t="shared" si="9"/>
        <v>0</v>
      </c>
    </row>
    <row r="287" spans="4:10" x14ac:dyDescent="0.3">
      <c r="D287" s="125" t="s">
        <v>840</v>
      </c>
      <c r="E287" s="125" t="s">
        <v>841</v>
      </c>
      <c r="F287" s="125"/>
      <c r="G287" s="125"/>
      <c r="H287" s="125"/>
      <c r="I287" t="str">
        <f t="shared" si="8"/>
        <v/>
      </c>
      <c r="J287">
        <f t="shared" si="9"/>
        <v>0</v>
      </c>
    </row>
    <row r="288" spans="4:10" x14ac:dyDescent="0.3">
      <c r="D288" s="125" t="s">
        <v>842</v>
      </c>
      <c r="E288" s="125" t="s">
        <v>843</v>
      </c>
      <c r="F288" s="125"/>
      <c r="G288" s="125"/>
      <c r="H288" s="125"/>
      <c r="I288" t="str">
        <f t="shared" si="8"/>
        <v/>
      </c>
      <c r="J288">
        <f t="shared" si="9"/>
        <v>0</v>
      </c>
    </row>
    <row r="289" spans="4:10" x14ac:dyDescent="0.3">
      <c r="D289" s="125" t="s">
        <v>844</v>
      </c>
      <c r="E289" s="125" t="s">
        <v>845</v>
      </c>
      <c r="F289" s="125"/>
      <c r="G289" s="125"/>
      <c r="H289" s="125"/>
      <c r="I289" t="str">
        <f t="shared" si="8"/>
        <v/>
      </c>
      <c r="J289">
        <f t="shared" si="9"/>
        <v>0</v>
      </c>
    </row>
    <row r="290" spans="4:10" x14ac:dyDescent="0.3">
      <c r="D290" s="125" t="s">
        <v>846</v>
      </c>
      <c r="E290" s="125" t="s">
        <v>847</v>
      </c>
      <c r="F290" s="125"/>
      <c r="G290" s="125"/>
      <c r="H290" s="125"/>
      <c r="I290" t="str">
        <f t="shared" si="8"/>
        <v/>
      </c>
      <c r="J290">
        <f t="shared" si="9"/>
        <v>0</v>
      </c>
    </row>
    <row r="291" spans="4:10" x14ac:dyDescent="0.3">
      <c r="D291" s="125" t="s">
        <v>848</v>
      </c>
      <c r="E291" s="125" t="s">
        <v>849</v>
      </c>
      <c r="F291" s="125"/>
      <c r="G291" s="125"/>
      <c r="H291" s="125"/>
      <c r="I291" t="str">
        <f t="shared" si="8"/>
        <v/>
      </c>
      <c r="J291">
        <f t="shared" si="9"/>
        <v>0</v>
      </c>
    </row>
    <row r="292" spans="4:10" x14ac:dyDescent="0.3">
      <c r="D292" s="125" t="s">
        <v>850</v>
      </c>
      <c r="E292" s="125" t="s">
        <v>851</v>
      </c>
      <c r="F292" s="125"/>
      <c r="G292" s="125"/>
      <c r="H292" s="125"/>
      <c r="I292" t="str">
        <f t="shared" si="8"/>
        <v/>
      </c>
      <c r="J292">
        <f t="shared" si="9"/>
        <v>0</v>
      </c>
    </row>
    <row r="293" spans="4:10" x14ac:dyDescent="0.3">
      <c r="D293" s="125" t="s">
        <v>852</v>
      </c>
      <c r="E293" s="125" t="s">
        <v>853</v>
      </c>
      <c r="F293" s="125"/>
      <c r="G293" s="125"/>
      <c r="H293" s="125"/>
      <c r="I293" t="str">
        <f t="shared" si="8"/>
        <v/>
      </c>
      <c r="J293">
        <f t="shared" si="9"/>
        <v>0</v>
      </c>
    </row>
    <row r="294" spans="4:10" x14ac:dyDescent="0.3">
      <c r="D294" s="125" t="s">
        <v>854</v>
      </c>
      <c r="E294" s="125" t="s">
        <v>855</v>
      </c>
      <c r="F294" s="125"/>
      <c r="G294" s="125"/>
      <c r="H294" s="125"/>
      <c r="I294" t="str">
        <f t="shared" si="8"/>
        <v/>
      </c>
      <c r="J294">
        <f t="shared" si="9"/>
        <v>0</v>
      </c>
    </row>
    <row r="295" spans="4:10" x14ac:dyDescent="0.3">
      <c r="D295" s="125" t="s">
        <v>856</v>
      </c>
      <c r="E295" s="125" t="s">
        <v>857</v>
      </c>
      <c r="F295" s="125"/>
      <c r="G295" s="125"/>
      <c r="H295" s="125"/>
      <c r="I295" t="str">
        <f t="shared" si="8"/>
        <v/>
      </c>
      <c r="J295">
        <f t="shared" si="9"/>
        <v>0</v>
      </c>
    </row>
    <row r="296" spans="4:10" x14ac:dyDescent="0.3">
      <c r="D296" s="125" t="s">
        <v>858</v>
      </c>
      <c r="E296" s="125" t="s">
        <v>859</v>
      </c>
      <c r="F296" s="125"/>
      <c r="G296" s="125"/>
      <c r="H296" s="125"/>
      <c r="I296" t="str">
        <f t="shared" si="8"/>
        <v/>
      </c>
      <c r="J296">
        <f t="shared" si="9"/>
        <v>0</v>
      </c>
    </row>
    <row r="297" spans="4:10" x14ac:dyDescent="0.3">
      <c r="D297" s="125" t="s">
        <v>860</v>
      </c>
      <c r="E297" s="125" t="s">
        <v>861</v>
      </c>
      <c r="F297" s="125"/>
      <c r="G297" s="125"/>
      <c r="H297" s="125"/>
      <c r="I297" t="str">
        <f t="shared" si="8"/>
        <v/>
      </c>
      <c r="J297">
        <f t="shared" si="9"/>
        <v>0</v>
      </c>
    </row>
    <row r="298" spans="4:10" x14ac:dyDescent="0.3">
      <c r="D298" s="125" t="s">
        <v>862</v>
      </c>
      <c r="E298" s="125" t="s">
        <v>863</v>
      </c>
      <c r="F298" s="125"/>
      <c r="G298" s="125"/>
      <c r="H298" s="125"/>
      <c r="I298" t="str">
        <f t="shared" si="8"/>
        <v/>
      </c>
      <c r="J298">
        <f t="shared" si="9"/>
        <v>0</v>
      </c>
    </row>
    <row r="299" spans="4:10" x14ac:dyDescent="0.3">
      <c r="D299" s="125" t="s">
        <v>864</v>
      </c>
      <c r="E299" s="125" t="s">
        <v>865</v>
      </c>
      <c r="F299" s="125"/>
      <c r="G299" s="125"/>
      <c r="H299" s="125"/>
      <c r="I299" t="str">
        <f t="shared" si="8"/>
        <v/>
      </c>
      <c r="J299">
        <f t="shared" si="9"/>
        <v>0</v>
      </c>
    </row>
    <row r="300" spans="4:10" x14ac:dyDescent="0.3">
      <c r="D300" s="125" t="s">
        <v>866</v>
      </c>
      <c r="E300" s="125" t="s">
        <v>867</v>
      </c>
      <c r="F300" s="125"/>
      <c r="G300" s="125"/>
      <c r="H300" s="125"/>
      <c r="I300" t="str">
        <f t="shared" si="8"/>
        <v/>
      </c>
      <c r="J300">
        <f t="shared" si="9"/>
        <v>0</v>
      </c>
    </row>
    <row r="301" spans="4:10" x14ac:dyDescent="0.3">
      <c r="D301" s="125" t="s">
        <v>868</v>
      </c>
      <c r="E301" s="125" t="s">
        <v>869</v>
      </c>
      <c r="F301" s="125"/>
      <c r="G301" s="125"/>
      <c r="H301" s="125"/>
      <c r="I301" t="str">
        <f t="shared" si="8"/>
        <v/>
      </c>
      <c r="J301">
        <f t="shared" si="9"/>
        <v>0</v>
      </c>
    </row>
    <row r="302" spans="4:10" x14ac:dyDescent="0.3">
      <c r="D302" s="125" t="s">
        <v>870</v>
      </c>
      <c r="E302" s="125" t="s">
        <v>871</v>
      </c>
      <c r="F302" s="125"/>
      <c r="G302" s="125"/>
      <c r="H302" s="125"/>
      <c r="I302" t="str">
        <f t="shared" si="8"/>
        <v/>
      </c>
      <c r="J302">
        <f t="shared" si="9"/>
        <v>0</v>
      </c>
    </row>
    <row r="303" spans="4:10" x14ac:dyDescent="0.3">
      <c r="D303" s="125" t="s">
        <v>872</v>
      </c>
      <c r="E303" s="125" t="s">
        <v>873</v>
      </c>
      <c r="F303" s="125"/>
      <c r="G303" s="125"/>
      <c r="H303" s="125"/>
      <c r="I303" t="str">
        <f t="shared" si="8"/>
        <v/>
      </c>
      <c r="J303">
        <f t="shared" si="9"/>
        <v>0</v>
      </c>
    </row>
    <row r="304" spans="4:10" x14ac:dyDescent="0.3">
      <c r="D304" s="125" t="s">
        <v>874</v>
      </c>
      <c r="E304" s="125" t="s">
        <v>875</v>
      </c>
      <c r="F304" s="125"/>
      <c r="G304" s="125"/>
      <c r="H304" s="125"/>
      <c r="I304" t="str">
        <f t="shared" si="8"/>
        <v/>
      </c>
      <c r="J304">
        <f t="shared" si="9"/>
        <v>0</v>
      </c>
    </row>
    <row r="305" spans="4:10" x14ac:dyDescent="0.3">
      <c r="D305" s="125" t="s">
        <v>876</v>
      </c>
      <c r="E305" s="125" t="s">
        <v>877</v>
      </c>
      <c r="F305" s="125"/>
      <c r="G305" s="125"/>
      <c r="H305" s="125"/>
      <c r="I305" t="str">
        <f t="shared" si="8"/>
        <v/>
      </c>
      <c r="J305">
        <f t="shared" si="9"/>
        <v>0</v>
      </c>
    </row>
    <row r="306" spans="4:10" x14ac:dyDescent="0.3">
      <c r="D306" s="125" t="s">
        <v>878</v>
      </c>
      <c r="E306" s="125" t="s">
        <v>879</v>
      </c>
      <c r="F306" s="125"/>
      <c r="G306" s="125"/>
      <c r="H306" s="125"/>
      <c r="I306" t="str">
        <f t="shared" si="8"/>
        <v/>
      </c>
      <c r="J306">
        <f t="shared" si="9"/>
        <v>0</v>
      </c>
    </row>
    <row r="307" spans="4:10" x14ac:dyDescent="0.3">
      <c r="D307" s="125" t="s">
        <v>880</v>
      </c>
      <c r="E307" s="125" t="s">
        <v>881</v>
      </c>
      <c r="F307" s="125"/>
      <c r="G307" s="125"/>
      <c r="H307" s="125"/>
      <c r="I307" t="str">
        <f t="shared" si="8"/>
        <v/>
      </c>
      <c r="J307">
        <f t="shared" si="9"/>
        <v>0</v>
      </c>
    </row>
    <row r="308" spans="4:10" x14ac:dyDescent="0.3">
      <c r="D308" s="125" t="s">
        <v>882</v>
      </c>
      <c r="E308" s="125" t="s">
        <v>883</v>
      </c>
      <c r="F308" s="125"/>
      <c r="G308" s="125"/>
      <c r="H308" s="125"/>
      <c r="I308" t="str">
        <f t="shared" si="8"/>
        <v/>
      </c>
      <c r="J308">
        <f t="shared" si="9"/>
        <v>0</v>
      </c>
    </row>
    <row r="309" spans="4:10" x14ac:dyDescent="0.3">
      <c r="D309" s="125" t="s">
        <v>884</v>
      </c>
      <c r="E309" s="125" t="s">
        <v>885</v>
      </c>
      <c r="F309" s="125"/>
      <c r="G309" s="125"/>
      <c r="H309" s="125"/>
      <c r="I309" t="str">
        <f t="shared" si="8"/>
        <v/>
      </c>
      <c r="J309">
        <f t="shared" si="9"/>
        <v>0</v>
      </c>
    </row>
    <row r="310" spans="4:10" x14ac:dyDescent="0.3">
      <c r="D310" s="125" t="s">
        <v>886</v>
      </c>
      <c r="E310" s="125" t="s">
        <v>887</v>
      </c>
      <c r="F310" s="125"/>
      <c r="G310" s="125"/>
      <c r="H310" s="125"/>
      <c r="I310" t="str">
        <f t="shared" si="8"/>
        <v/>
      </c>
      <c r="J310">
        <f t="shared" si="9"/>
        <v>0</v>
      </c>
    </row>
    <row r="311" spans="4:10" x14ac:dyDescent="0.3">
      <c r="D311" s="125" t="s">
        <v>888</v>
      </c>
      <c r="E311" s="125" t="s">
        <v>889</v>
      </c>
      <c r="F311" s="125"/>
      <c r="G311" s="125"/>
      <c r="H311" s="125"/>
      <c r="I311" t="str">
        <f t="shared" si="8"/>
        <v/>
      </c>
      <c r="J311">
        <f t="shared" si="9"/>
        <v>0</v>
      </c>
    </row>
    <row r="312" spans="4:10" x14ac:dyDescent="0.3">
      <c r="D312" s="125" t="s">
        <v>890</v>
      </c>
      <c r="E312" s="125" t="s">
        <v>891</v>
      </c>
      <c r="F312" s="125"/>
      <c r="G312" s="125"/>
      <c r="H312" s="125"/>
      <c r="I312" t="str">
        <f t="shared" si="8"/>
        <v/>
      </c>
      <c r="J312">
        <f t="shared" si="9"/>
        <v>0</v>
      </c>
    </row>
    <row r="313" spans="4:10" x14ac:dyDescent="0.3">
      <c r="D313" s="125" t="s">
        <v>892</v>
      </c>
      <c r="E313" s="125" t="s">
        <v>893</v>
      </c>
      <c r="F313" s="125"/>
      <c r="G313" s="125"/>
      <c r="H313" s="125"/>
      <c r="I313" t="str">
        <f t="shared" si="8"/>
        <v/>
      </c>
      <c r="J313">
        <f t="shared" si="9"/>
        <v>0</v>
      </c>
    </row>
    <row r="314" spans="4:10" x14ac:dyDescent="0.3">
      <c r="D314" s="125" t="s">
        <v>894</v>
      </c>
      <c r="E314" s="125" t="s">
        <v>895</v>
      </c>
      <c r="F314" s="125"/>
      <c r="G314" s="125"/>
      <c r="H314" s="125"/>
      <c r="I314" t="str">
        <f t="shared" si="8"/>
        <v/>
      </c>
      <c r="J314">
        <f t="shared" si="9"/>
        <v>0</v>
      </c>
    </row>
    <row r="315" spans="4:10" x14ac:dyDescent="0.3">
      <c r="D315" s="125" t="s">
        <v>896</v>
      </c>
      <c r="E315" s="125" t="s">
        <v>897</v>
      </c>
      <c r="F315" s="125"/>
      <c r="G315" s="125"/>
      <c r="H315" s="125"/>
      <c r="I315" t="str">
        <f t="shared" si="8"/>
        <v/>
      </c>
      <c r="J315">
        <f t="shared" si="9"/>
        <v>0</v>
      </c>
    </row>
    <row r="316" spans="4:10" x14ac:dyDescent="0.3">
      <c r="D316" s="125" t="s">
        <v>898</v>
      </c>
      <c r="E316" s="125" t="s">
        <v>899</v>
      </c>
      <c r="F316" s="125"/>
      <c r="G316" s="125"/>
      <c r="H316" s="125"/>
      <c r="I316" t="str">
        <f t="shared" si="8"/>
        <v/>
      </c>
      <c r="J316">
        <f t="shared" si="9"/>
        <v>0</v>
      </c>
    </row>
    <row r="317" spans="4:10" x14ac:dyDescent="0.3">
      <c r="D317" s="125" t="s">
        <v>900</v>
      </c>
      <c r="E317" s="125" t="s">
        <v>901</v>
      </c>
      <c r="F317" s="125"/>
      <c r="G317" s="125"/>
      <c r="H317" s="125"/>
      <c r="I317" t="str">
        <f t="shared" si="8"/>
        <v/>
      </c>
      <c r="J317">
        <f t="shared" si="9"/>
        <v>0</v>
      </c>
    </row>
    <row r="318" spans="4:10" x14ac:dyDescent="0.3">
      <c r="D318" s="125" t="s">
        <v>902</v>
      </c>
      <c r="E318" s="125" t="s">
        <v>903</v>
      </c>
      <c r="F318" s="125"/>
      <c r="G318" s="125"/>
      <c r="H318" s="125"/>
      <c r="I318" t="str">
        <f t="shared" si="8"/>
        <v/>
      </c>
      <c r="J318">
        <f t="shared" si="9"/>
        <v>0</v>
      </c>
    </row>
    <row r="319" spans="4:10" x14ac:dyDescent="0.3">
      <c r="D319" s="125" t="s">
        <v>904</v>
      </c>
      <c r="E319" s="125" t="s">
        <v>905</v>
      </c>
      <c r="F319" s="125"/>
      <c r="G319" s="125"/>
      <c r="H319" s="125"/>
      <c r="I319" t="str">
        <f t="shared" si="8"/>
        <v/>
      </c>
      <c r="J319">
        <f t="shared" si="9"/>
        <v>0</v>
      </c>
    </row>
    <row r="320" spans="4:10" x14ac:dyDescent="0.3">
      <c r="D320" s="125" t="s">
        <v>906</v>
      </c>
      <c r="E320" s="125" t="s">
        <v>907</v>
      </c>
      <c r="F320" s="125"/>
      <c r="G320" s="125"/>
      <c r="H320" s="125"/>
      <c r="I320" t="str">
        <f t="shared" si="8"/>
        <v/>
      </c>
      <c r="J320">
        <f t="shared" si="9"/>
        <v>0</v>
      </c>
    </row>
    <row r="321" spans="4:10" x14ac:dyDescent="0.3">
      <c r="D321" s="125" t="s">
        <v>908</v>
      </c>
      <c r="E321" s="125" t="s">
        <v>909</v>
      </c>
      <c r="F321" s="125"/>
      <c r="G321" s="125"/>
      <c r="H321" s="125"/>
      <c r="I321" t="str">
        <f t="shared" si="8"/>
        <v/>
      </c>
      <c r="J321">
        <f t="shared" si="9"/>
        <v>0</v>
      </c>
    </row>
    <row r="322" spans="4:10" x14ac:dyDescent="0.3">
      <c r="D322" s="125" t="s">
        <v>910</v>
      </c>
      <c r="E322" s="125" t="s">
        <v>911</v>
      </c>
      <c r="F322" s="125"/>
      <c r="G322" s="125"/>
      <c r="H322" s="125"/>
      <c r="I322" t="str">
        <f t="shared" si="8"/>
        <v/>
      </c>
      <c r="J322">
        <f t="shared" si="9"/>
        <v>0</v>
      </c>
    </row>
    <row r="323" spans="4:10" x14ac:dyDescent="0.3">
      <c r="D323" s="125" t="s">
        <v>912</v>
      </c>
      <c r="E323" s="125" t="s">
        <v>913</v>
      </c>
      <c r="F323" s="125"/>
      <c r="G323" s="125"/>
      <c r="H323" s="125"/>
      <c r="I323" t="str">
        <f t="shared" si="8"/>
        <v/>
      </c>
      <c r="J323">
        <f t="shared" si="9"/>
        <v>0</v>
      </c>
    </row>
    <row r="324" spans="4:10" x14ac:dyDescent="0.3">
      <c r="D324" s="125" t="s">
        <v>914</v>
      </c>
      <c r="E324" s="125" t="s">
        <v>915</v>
      </c>
      <c r="F324" s="125"/>
      <c r="G324" s="125"/>
      <c r="H324" s="125"/>
      <c r="I324" t="str">
        <f t="shared" si="8"/>
        <v/>
      </c>
      <c r="J324">
        <f t="shared" si="9"/>
        <v>0</v>
      </c>
    </row>
    <row r="325" spans="4:10" x14ac:dyDescent="0.3">
      <c r="D325" s="125" t="s">
        <v>916</v>
      </c>
      <c r="E325" s="125" t="s">
        <v>917</v>
      </c>
      <c r="F325" s="125"/>
      <c r="G325" s="125"/>
      <c r="H325" s="125"/>
      <c r="I325" t="str">
        <f t="shared" si="8"/>
        <v/>
      </c>
      <c r="J325">
        <f t="shared" si="9"/>
        <v>0</v>
      </c>
    </row>
    <row r="326" spans="4:10" x14ac:dyDescent="0.3">
      <c r="D326" s="125" t="s">
        <v>918</v>
      </c>
      <c r="E326" s="125" t="s">
        <v>919</v>
      </c>
      <c r="F326" s="125"/>
      <c r="G326" s="125"/>
      <c r="H326" s="125"/>
      <c r="I326" t="str">
        <f t="shared" si="8"/>
        <v/>
      </c>
      <c r="J326">
        <f t="shared" si="9"/>
        <v>0</v>
      </c>
    </row>
    <row r="327" spans="4:10" x14ac:dyDescent="0.3">
      <c r="D327" s="125" t="s">
        <v>920</v>
      </c>
      <c r="E327" s="125" t="s">
        <v>921</v>
      </c>
      <c r="F327" s="125"/>
      <c r="G327" s="125"/>
      <c r="H327" s="125"/>
      <c r="I327" t="str">
        <f t="shared" si="8"/>
        <v/>
      </c>
      <c r="J327">
        <f t="shared" si="9"/>
        <v>0</v>
      </c>
    </row>
    <row r="328" spans="4:10" x14ac:dyDescent="0.3">
      <c r="D328" s="125" t="s">
        <v>922</v>
      </c>
      <c r="E328" s="125" t="s">
        <v>923</v>
      </c>
      <c r="F328" s="125"/>
      <c r="G328" s="125"/>
      <c r="H328" s="125"/>
      <c r="I328" t="str">
        <f t="shared" si="8"/>
        <v/>
      </c>
      <c r="J328">
        <f t="shared" si="9"/>
        <v>0</v>
      </c>
    </row>
    <row r="329" spans="4:10" x14ac:dyDescent="0.3">
      <c r="D329" s="125" t="s">
        <v>924</v>
      </c>
      <c r="E329" s="125" t="s">
        <v>925</v>
      </c>
      <c r="F329" s="125"/>
      <c r="G329" s="125"/>
      <c r="H329" s="125"/>
      <c r="I329" t="str">
        <f t="shared" ref="I329:I392" si="10">G329&amp;H329</f>
        <v/>
      </c>
      <c r="J329">
        <f t="shared" ref="J329:J392" si="11">F329</f>
        <v>0</v>
      </c>
    </row>
    <row r="330" spans="4:10" x14ac:dyDescent="0.3">
      <c r="D330" s="125" t="s">
        <v>926</v>
      </c>
      <c r="E330" s="125" t="s">
        <v>927</v>
      </c>
      <c r="F330" s="125"/>
      <c r="G330" s="125"/>
      <c r="H330" s="125"/>
      <c r="I330" t="str">
        <f t="shared" si="10"/>
        <v/>
      </c>
      <c r="J330">
        <f t="shared" si="11"/>
        <v>0</v>
      </c>
    </row>
    <row r="331" spans="4:10" x14ac:dyDescent="0.3">
      <c r="D331" s="125" t="s">
        <v>928</v>
      </c>
      <c r="E331" s="125" t="s">
        <v>929</v>
      </c>
      <c r="F331" s="125"/>
      <c r="G331" s="125"/>
      <c r="H331" s="125"/>
      <c r="I331" t="str">
        <f t="shared" si="10"/>
        <v/>
      </c>
      <c r="J331">
        <f t="shared" si="11"/>
        <v>0</v>
      </c>
    </row>
    <row r="332" spans="4:10" x14ac:dyDescent="0.3">
      <c r="D332" s="125" t="s">
        <v>930</v>
      </c>
      <c r="E332" s="125" t="s">
        <v>931</v>
      </c>
      <c r="F332" s="125"/>
      <c r="G332" s="125"/>
      <c r="H332" s="125"/>
      <c r="I332" t="str">
        <f t="shared" si="10"/>
        <v/>
      </c>
      <c r="J332">
        <f t="shared" si="11"/>
        <v>0</v>
      </c>
    </row>
    <row r="333" spans="4:10" x14ac:dyDescent="0.3">
      <c r="D333" s="125" t="s">
        <v>932</v>
      </c>
      <c r="E333" s="125" t="s">
        <v>933</v>
      </c>
      <c r="F333" s="125"/>
      <c r="G333" s="125"/>
      <c r="H333" s="125"/>
      <c r="I333" t="str">
        <f t="shared" si="10"/>
        <v/>
      </c>
      <c r="J333">
        <f t="shared" si="11"/>
        <v>0</v>
      </c>
    </row>
    <row r="334" spans="4:10" x14ac:dyDescent="0.3">
      <c r="D334" s="125" t="s">
        <v>934</v>
      </c>
      <c r="E334" s="125" t="s">
        <v>935</v>
      </c>
      <c r="F334" s="125"/>
      <c r="G334" s="125"/>
      <c r="H334" s="125"/>
      <c r="I334" t="str">
        <f t="shared" si="10"/>
        <v/>
      </c>
      <c r="J334">
        <f t="shared" si="11"/>
        <v>0</v>
      </c>
    </row>
    <row r="335" spans="4:10" x14ac:dyDescent="0.3">
      <c r="D335" s="125" t="s">
        <v>936</v>
      </c>
      <c r="E335" s="125" t="s">
        <v>937</v>
      </c>
      <c r="F335" s="125"/>
      <c r="G335" s="125"/>
      <c r="H335" s="125"/>
      <c r="I335" t="str">
        <f t="shared" si="10"/>
        <v/>
      </c>
      <c r="J335">
        <f t="shared" si="11"/>
        <v>0</v>
      </c>
    </row>
    <row r="336" spans="4:10" x14ac:dyDescent="0.3">
      <c r="D336" s="125" t="s">
        <v>938</v>
      </c>
      <c r="E336" s="125" t="s">
        <v>939</v>
      </c>
      <c r="F336" s="125"/>
      <c r="G336" s="125"/>
      <c r="H336" s="125"/>
      <c r="I336" t="str">
        <f t="shared" si="10"/>
        <v/>
      </c>
      <c r="J336">
        <f t="shared" si="11"/>
        <v>0</v>
      </c>
    </row>
    <row r="337" spans="4:10" x14ac:dyDescent="0.3">
      <c r="D337" s="125" t="s">
        <v>940</v>
      </c>
      <c r="E337" s="125" t="s">
        <v>941</v>
      </c>
      <c r="F337" s="125"/>
      <c r="G337" s="125"/>
      <c r="H337" s="125"/>
      <c r="I337" t="str">
        <f t="shared" si="10"/>
        <v/>
      </c>
      <c r="J337">
        <f t="shared" si="11"/>
        <v>0</v>
      </c>
    </row>
    <row r="338" spans="4:10" x14ac:dyDescent="0.3">
      <c r="D338" s="125" t="s">
        <v>942</v>
      </c>
      <c r="E338" s="125" t="s">
        <v>943</v>
      </c>
      <c r="F338" s="125"/>
      <c r="G338" s="125"/>
      <c r="H338" s="125"/>
      <c r="I338" t="str">
        <f t="shared" si="10"/>
        <v/>
      </c>
      <c r="J338">
        <f t="shared" si="11"/>
        <v>0</v>
      </c>
    </row>
    <row r="339" spans="4:10" x14ac:dyDescent="0.3">
      <c r="D339" s="125" t="s">
        <v>944</v>
      </c>
      <c r="E339" s="125" t="s">
        <v>945</v>
      </c>
      <c r="F339" s="125"/>
      <c r="G339" s="125"/>
      <c r="H339" s="125"/>
      <c r="I339" t="str">
        <f t="shared" si="10"/>
        <v/>
      </c>
      <c r="J339">
        <f t="shared" si="11"/>
        <v>0</v>
      </c>
    </row>
    <row r="340" spans="4:10" x14ac:dyDescent="0.3">
      <c r="D340" s="125" t="s">
        <v>946</v>
      </c>
      <c r="E340" s="125" t="s">
        <v>947</v>
      </c>
      <c r="F340" s="125"/>
      <c r="G340" s="125"/>
      <c r="H340" s="125"/>
      <c r="I340" t="str">
        <f t="shared" si="10"/>
        <v/>
      </c>
      <c r="J340">
        <f t="shared" si="11"/>
        <v>0</v>
      </c>
    </row>
    <row r="341" spans="4:10" x14ac:dyDescent="0.3">
      <c r="D341" s="125" t="s">
        <v>948</v>
      </c>
      <c r="E341" s="125" t="s">
        <v>949</v>
      </c>
      <c r="F341" s="125"/>
      <c r="G341" s="125"/>
      <c r="H341" s="125"/>
      <c r="I341" t="str">
        <f t="shared" si="10"/>
        <v/>
      </c>
      <c r="J341">
        <f t="shared" si="11"/>
        <v>0</v>
      </c>
    </row>
    <row r="342" spans="4:10" x14ac:dyDescent="0.3">
      <c r="D342" s="125" t="s">
        <v>950</v>
      </c>
      <c r="E342" s="125" t="s">
        <v>951</v>
      </c>
      <c r="F342" s="125"/>
      <c r="G342" s="125"/>
      <c r="H342" s="125"/>
      <c r="I342" t="str">
        <f t="shared" si="10"/>
        <v/>
      </c>
      <c r="J342">
        <f t="shared" si="11"/>
        <v>0</v>
      </c>
    </row>
    <row r="343" spans="4:10" x14ac:dyDescent="0.3">
      <c r="D343" s="125" t="s">
        <v>952</v>
      </c>
      <c r="E343" s="125" t="s">
        <v>953</v>
      </c>
      <c r="F343" s="125"/>
      <c r="G343" s="125"/>
      <c r="H343" s="125"/>
      <c r="I343" t="str">
        <f t="shared" si="10"/>
        <v/>
      </c>
      <c r="J343">
        <f t="shared" si="11"/>
        <v>0</v>
      </c>
    </row>
    <row r="344" spans="4:10" x14ac:dyDescent="0.3">
      <c r="D344" s="125" t="s">
        <v>954</v>
      </c>
      <c r="E344" s="125" t="s">
        <v>955</v>
      </c>
      <c r="F344" s="125"/>
      <c r="G344" s="125"/>
      <c r="H344" s="125"/>
      <c r="I344" t="str">
        <f t="shared" si="10"/>
        <v/>
      </c>
      <c r="J344">
        <f t="shared" si="11"/>
        <v>0</v>
      </c>
    </row>
    <row r="345" spans="4:10" x14ac:dyDescent="0.3">
      <c r="D345" s="125" t="s">
        <v>956</v>
      </c>
      <c r="E345" s="125" t="s">
        <v>957</v>
      </c>
      <c r="F345" s="125"/>
      <c r="G345" s="125"/>
      <c r="H345" s="125"/>
      <c r="I345" t="str">
        <f t="shared" si="10"/>
        <v/>
      </c>
      <c r="J345">
        <f t="shared" si="11"/>
        <v>0</v>
      </c>
    </row>
    <row r="346" spans="4:10" x14ac:dyDescent="0.3">
      <c r="D346" s="125" t="s">
        <v>958</v>
      </c>
      <c r="E346" s="125" t="s">
        <v>959</v>
      </c>
      <c r="F346" s="125"/>
      <c r="G346" s="125"/>
      <c r="H346" s="125"/>
      <c r="I346" t="str">
        <f t="shared" si="10"/>
        <v/>
      </c>
      <c r="J346">
        <f t="shared" si="11"/>
        <v>0</v>
      </c>
    </row>
    <row r="347" spans="4:10" x14ac:dyDescent="0.3">
      <c r="D347" s="125" t="s">
        <v>960</v>
      </c>
      <c r="E347" s="125" t="s">
        <v>961</v>
      </c>
      <c r="F347" s="125"/>
      <c r="G347" s="125"/>
      <c r="H347" s="125"/>
      <c r="I347" t="str">
        <f t="shared" si="10"/>
        <v/>
      </c>
      <c r="J347">
        <f t="shared" si="11"/>
        <v>0</v>
      </c>
    </row>
    <row r="348" spans="4:10" x14ac:dyDescent="0.3">
      <c r="D348" s="125" t="s">
        <v>962</v>
      </c>
      <c r="E348" s="125" t="s">
        <v>963</v>
      </c>
      <c r="F348" s="125"/>
      <c r="G348" s="125"/>
      <c r="H348" s="125"/>
      <c r="I348" t="str">
        <f t="shared" si="10"/>
        <v/>
      </c>
      <c r="J348">
        <f t="shared" si="11"/>
        <v>0</v>
      </c>
    </row>
    <row r="349" spans="4:10" x14ac:dyDescent="0.3">
      <c r="D349" s="125" t="s">
        <v>964</v>
      </c>
      <c r="E349" s="125" t="s">
        <v>965</v>
      </c>
      <c r="F349" s="125"/>
      <c r="G349" s="125"/>
      <c r="H349" s="125"/>
      <c r="I349" t="str">
        <f t="shared" si="10"/>
        <v/>
      </c>
      <c r="J349">
        <f t="shared" si="11"/>
        <v>0</v>
      </c>
    </row>
    <row r="350" spans="4:10" x14ac:dyDescent="0.3">
      <c r="D350" s="125" t="s">
        <v>966</v>
      </c>
      <c r="E350" s="125" t="s">
        <v>967</v>
      </c>
      <c r="F350" s="125"/>
      <c r="G350" s="125"/>
      <c r="H350" s="125"/>
      <c r="I350" t="str">
        <f t="shared" si="10"/>
        <v/>
      </c>
      <c r="J350">
        <f t="shared" si="11"/>
        <v>0</v>
      </c>
    </row>
    <row r="351" spans="4:10" x14ac:dyDescent="0.3">
      <c r="D351" s="125" t="s">
        <v>968</v>
      </c>
      <c r="E351" s="125" t="s">
        <v>969</v>
      </c>
      <c r="F351" s="125"/>
      <c r="G351" s="125"/>
      <c r="H351" s="125"/>
      <c r="I351" t="str">
        <f t="shared" si="10"/>
        <v/>
      </c>
      <c r="J351">
        <f t="shared" si="11"/>
        <v>0</v>
      </c>
    </row>
    <row r="352" spans="4:10" x14ac:dyDescent="0.3">
      <c r="D352" s="125" t="s">
        <v>970</v>
      </c>
      <c r="E352" s="125" t="s">
        <v>971</v>
      </c>
      <c r="F352" s="125"/>
      <c r="G352" s="125"/>
      <c r="H352" s="125"/>
      <c r="I352" t="str">
        <f t="shared" si="10"/>
        <v/>
      </c>
      <c r="J352">
        <f t="shared" si="11"/>
        <v>0</v>
      </c>
    </row>
    <row r="353" spans="4:10" x14ac:dyDescent="0.3">
      <c r="D353" s="125" t="s">
        <v>972</v>
      </c>
      <c r="E353" s="125" t="s">
        <v>973</v>
      </c>
      <c r="F353" s="125"/>
      <c r="G353" s="125"/>
      <c r="H353" s="125"/>
      <c r="I353" t="str">
        <f t="shared" si="10"/>
        <v/>
      </c>
      <c r="J353">
        <f t="shared" si="11"/>
        <v>0</v>
      </c>
    </row>
    <row r="354" spans="4:10" x14ac:dyDescent="0.3">
      <c r="D354" s="125" t="s">
        <v>974</v>
      </c>
      <c r="E354" s="125" t="s">
        <v>975</v>
      </c>
      <c r="F354" s="125"/>
      <c r="G354" s="125"/>
      <c r="H354" s="125"/>
      <c r="I354" t="str">
        <f t="shared" si="10"/>
        <v/>
      </c>
      <c r="J354">
        <f t="shared" si="11"/>
        <v>0</v>
      </c>
    </row>
    <row r="355" spans="4:10" x14ac:dyDescent="0.3">
      <c r="D355" s="125" t="s">
        <v>976</v>
      </c>
      <c r="E355" s="125" t="s">
        <v>977</v>
      </c>
      <c r="F355" s="125"/>
      <c r="G355" s="125"/>
      <c r="H355" s="125"/>
      <c r="I355" t="str">
        <f t="shared" si="10"/>
        <v/>
      </c>
      <c r="J355">
        <f t="shared" si="11"/>
        <v>0</v>
      </c>
    </row>
    <row r="356" spans="4:10" x14ac:dyDescent="0.3">
      <c r="D356" s="125" t="s">
        <v>978</v>
      </c>
      <c r="E356" s="125" t="s">
        <v>979</v>
      </c>
      <c r="F356" s="125"/>
      <c r="G356" s="125"/>
      <c r="H356" s="125"/>
      <c r="I356" t="str">
        <f t="shared" si="10"/>
        <v/>
      </c>
      <c r="J356">
        <f t="shared" si="11"/>
        <v>0</v>
      </c>
    </row>
    <row r="357" spans="4:10" x14ac:dyDescent="0.3">
      <c r="D357" s="125" t="s">
        <v>980</v>
      </c>
      <c r="E357" s="125" t="s">
        <v>981</v>
      </c>
      <c r="F357" s="125"/>
      <c r="G357" s="125"/>
      <c r="H357" s="125"/>
      <c r="I357" t="str">
        <f t="shared" si="10"/>
        <v/>
      </c>
      <c r="J357">
        <f t="shared" si="11"/>
        <v>0</v>
      </c>
    </row>
    <row r="358" spans="4:10" x14ac:dyDescent="0.3">
      <c r="D358" s="125" t="s">
        <v>982</v>
      </c>
      <c r="E358" s="125" t="s">
        <v>983</v>
      </c>
      <c r="F358" s="125"/>
      <c r="G358" s="125"/>
      <c r="H358" s="125"/>
      <c r="I358" t="str">
        <f t="shared" si="10"/>
        <v/>
      </c>
      <c r="J358">
        <f t="shared" si="11"/>
        <v>0</v>
      </c>
    </row>
    <row r="359" spans="4:10" x14ac:dyDescent="0.3">
      <c r="D359" s="125" t="s">
        <v>984</v>
      </c>
      <c r="E359" s="125" t="s">
        <v>985</v>
      </c>
      <c r="F359" s="125"/>
      <c r="G359" s="125"/>
      <c r="H359" s="125"/>
      <c r="I359" t="str">
        <f t="shared" si="10"/>
        <v/>
      </c>
      <c r="J359">
        <f t="shared" si="11"/>
        <v>0</v>
      </c>
    </row>
    <row r="360" spans="4:10" x14ac:dyDescent="0.3">
      <c r="D360" s="125" t="s">
        <v>986</v>
      </c>
      <c r="E360" s="125" t="s">
        <v>987</v>
      </c>
      <c r="F360" s="125"/>
      <c r="G360" s="125"/>
      <c r="H360" s="125"/>
      <c r="I360" t="str">
        <f t="shared" si="10"/>
        <v/>
      </c>
      <c r="J360">
        <f t="shared" si="11"/>
        <v>0</v>
      </c>
    </row>
    <row r="361" spans="4:10" x14ac:dyDescent="0.3">
      <c r="D361" s="125" t="s">
        <v>988</v>
      </c>
      <c r="E361" s="125" t="s">
        <v>989</v>
      </c>
      <c r="F361" s="125"/>
      <c r="G361" s="125"/>
      <c r="H361" s="125"/>
      <c r="I361" t="str">
        <f t="shared" si="10"/>
        <v/>
      </c>
      <c r="J361">
        <f t="shared" si="11"/>
        <v>0</v>
      </c>
    </row>
    <row r="362" spans="4:10" x14ac:dyDescent="0.3">
      <c r="D362" s="125" t="s">
        <v>990</v>
      </c>
      <c r="E362" s="125" t="s">
        <v>991</v>
      </c>
      <c r="F362" s="125"/>
      <c r="G362" s="125"/>
      <c r="H362" s="125"/>
      <c r="I362" t="str">
        <f t="shared" si="10"/>
        <v/>
      </c>
      <c r="J362">
        <f t="shared" si="11"/>
        <v>0</v>
      </c>
    </row>
    <row r="363" spans="4:10" x14ac:dyDescent="0.3">
      <c r="D363" s="125" t="s">
        <v>992</v>
      </c>
      <c r="E363" s="125" t="s">
        <v>993</v>
      </c>
      <c r="F363" s="125"/>
      <c r="G363" s="125"/>
      <c r="H363" s="125"/>
      <c r="I363" t="str">
        <f t="shared" si="10"/>
        <v/>
      </c>
      <c r="J363">
        <f t="shared" si="11"/>
        <v>0</v>
      </c>
    </row>
    <row r="364" spans="4:10" x14ac:dyDescent="0.3">
      <c r="D364" s="125" t="s">
        <v>994</v>
      </c>
      <c r="E364" s="125" t="s">
        <v>995</v>
      </c>
      <c r="F364" s="125"/>
      <c r="G364" s="125"/>
      <c r="H364" s="125"/>
      <c r="I364" t="str">
        <f t="shared" si="10"/>
        <v/>
      </c>
      <c r="J364">
        <f t="shared" si="11"/>
        <v>0</v>
      </c>
    </row>
    <row r="365" spans="4:10" x14ac:dyDescent="0.3">
      <c r="D365" s="125" t="s">
        <v>996</v>
      </c>
      <c r="E365" s="125" t="s">
        <v>997</v>
      </c>
      <c r="F365" s="125"/>
      <c r="G365" s="125"/>
      <c r="H365" s="125"/>
      <c r="I365" t="str">
        <f t="shared" si="10"/>
        <v/>
      </c>
      <c r="J365">
        <f t="shared" si="11"/>
        <v>0</v>
      </c>
    </row>
    <row r="366" spans="4:10" x14ac:dyDescent="0.3">
      <c r="D366" s="125" t="s">
        <v>998</v>
      </c>
      <c r="E366" s="125" t="s">
        <v>999</v>
      </c>
      <c r="F366" s="125"/>
      <c r="G366" s="125"/>
      <c r="H366" s="125"/>
      <c r="I366" t="str">
        <f t="shared" si="10"/>
        <v/>
      </c>
      <c r="J366">
        <f t="shared" si="11"/>
        <v>0</v>
      </c>
    </row>
    <row r="367" spans="4:10" x14ac:dyDescent="0.3">
      <c r="D367" s="125" t="s">
        <v>1000</v>
      </c>
      <c r="E367" s="125" t="s">
        <v>1001</v>
      </c>
      <c r="F367" s="125"/>
      <c r="G367" s="125"/>
      <c r="H367" s="125"/>
      <c r="I367" t="str">
        <f t="shared" si="10"/>
        <v/>
      </c>
      <c r="J367">
        <f t="shared" si="11"/>
        <v>0</v>
      </c>
    </row>
    <row r="368" spans="4:10" x14ac:dyDescent="0.3">
      <c r="D368" s="125" t="s">
        <v>1002</v>
      </c>
      <c r="E368" s="125" t="s">
        <v>1003</v>
      </c>
      <c r="F368" s="125"/>
      <c r="G368" s="125"/>
      <c r="H368" s="125"/>
      <c r="I368" t="str">
        <f t="shared" si="10"/>
        <v/>
      </c>
      <c r="J368">
        <f t="shared" si="11"/>
        <v>0</v>
      </c>
    </row>
    <row r="369" spans="4:10" x14ac:dyDescent="0.3">
      <c r="D369" s="125" t="s">
        <v>1004</v>
      </c>
      <c r="E369" s="125" t="s">
        <v>1005</v>
      </c>
      <c r="F369" s="125"/>
      <c r="G369" s="125"/>
      <c r="H369" s="125"/>
      <c r="I369" t="str">
        <f t="shared" si="10"/>
        <v/>
      </c>
      <c r="J369">
        <f t="shared" si="11"/>
        <v>0</v>
      </c>
    </row>
    <row r="370" spans="4:10" x14ac:dyDescent="0.3">
      <c r="D370" s="125" t="s">
        <v>1006</v>
      </c>
      <c r="E370" s="125" t="s">
        <v>1007</v>
      </c>
      <c r="F370" s="125"/>
      <c r="G370" s="125"/>
      <c r="H370" s="125"/>
      <c r="I370" t="str">
        <f t="shared" si="10"/>
        <v/>
      </c>
      <c r="J370">
        <f t="shared" si="11"/>
        <v>0</v>
      </c>
    </row>
    <row r="371" spans="4:10" x14ac:dyDescent="0.3">
      <c r="D371" s="125" t="s">
        <v>1008</v>
      </c>
      <c r="E371" s="125" t="s">
        <v>1009</v>
      </c>
      <c r="F371" s="125"/>
      <c r="G371" s="125"/>
      <c r="H371" s="125"/>
      <c r="I371" t="str">
        <f t="shared" si="10"/>
        <v/>
      </c>
      <c r="J371">
        <f t="shared" si="11"/>
        <v>0</v>
      </c>
    </row>
    <row r="372" spans="4:10" x14ac:dyDescent="0.3">
      <c r="D372" s="125" t="s">
        <v>1010</v>
      </c>
      <c r="E372" s="125" t="s">
        <v>1011</v>
      </c>
      <c r="F372" s="125"/>
      <c r="G372" s="125"/>
      <c r="H372" s="125"/>
      <c r="I372" t="str">
        <f t="shared" si="10"/>
        <v/>
      </c>
      <c r="J372">
        <f t="shared" si="11"/>
        <v>0</v>
      </c>
    </row>
    <row r="373" spans="4:10" x14ac:dyDescent="0.3">
      <c r="D373" s="125" t="s">
        <v>1012</v>
      </c>
      <c r="E373" s="125" t="s">
        <v>1013</v>
      </c>
      <c r="F373" s="125"/>
      <c r="G373" s="125"/>
      <c r="H373" s="125"/>
      <c r="I373" t="str">
        <f t="shared" si="10"/>
        <v/>
      </c>
      <c r="J373">
        <f t="shared" si="11"/>
        <v>0</v>
      </c>
    </row>
    <row r="374" spans="4:10" x14ac:dyDescent="0.3">
      <c r="D374" s="125" t="s">
        <v>1014</v>
      </c>
      <c r="E374" s="125" t="s">
        <v>1015</v>
      </c>
      <c r="F374" s="125"/>
      <c r="G374" s="125"/>
      <c r="H374" s="125"/>
      <c r="I374" t="str">
        <f t="shared" si="10"/>
        <v/>
      </c>
      <c r="J374">
        <f t="shared" si="11"/>
        <v>0</v>
      </c>
    </row>
    <row r="375" spans="4:10" x14ac:dyDescent="0.3">
      <c r="D375" s="125" t="s">
        <v>1016</v>
      </c>
      <c r="E375" s="125" t="s">
        <v>1017</v>
      </c>
      <c r="F375" s="125"/>
      <c r="G375" s="125"/>
      <c r="H375" s="125"/>
      <c r="I375" t="str">
        <f t="shared" si="10"/>
        <v/>
      </c>
      <c r="J375">
        <f t="shared" si="11"/>
        <v>0</v>
      </c>
    </row>
    <row r="376" spans="4:10" x14ac:dyDescent="0.3">
      <c r="D376" s="125" t="s">
        <v>1018</v>
      </c>
      <c r="E376" s="125" t="s">
        <v>1019</v>
      </c>
      <c r="F376" s="125"/>
      <c r="G376" s="125"/>
      <c r="H376" s="125"/>
      <c r="I376" t="str">
        <f t="shared" si="10"/>
        <v/>
      </c>
      <c r="J376">
        <f t="shared" si="11"/>
        <v>0</v>
      </c>
    </row>
    <row r="377" spans="4:10" x14ac:dyDescent="0.3">
      <c r="D377" s="125" t="s">
        <v>1020</v>
      </c>
      <c r="E377" s="125" t="s">
        <v>1021</v>
      </c>
      <c r="F377" s="125"/>
      <c r="G377" s="125"/>
      <c r="H377" s="125"/>
      <c r="I377" t="str">
        <f t="shared" si="10"/>
        <v/>
      </c>
      <c r="J377">
        <f t="shared" si="11"/>
        <v>0</v>
      </c>
    </row>
    <row r="378" spans="4:10" x14ac:dyDescent="0.3">
      <c r="D378" s="125" t="s">
        <v>1022</v>
      </c>
      <c r="E378" s="125" t="s">
        <v>1023</v>
      </c>
      <c r="F378" s="125"/>
      <c r="G378" s="125"/>
      <c r="H378" s="125"/>
      <c r="I378" t="str">
        <f t="shared" si="10"/>
        <v/>
      </c>
      <c r="J378">
        <f t="shared" si="11"/>
        <v>0</v>
      </c>
    </row>
    <row r="379" spans="4:10" x14ac:dyDescent="0.3">
      <c r="D379" s="125" t="s">
        <v>1024</v>
      </c>
      <c r="E379" s="125" t="s">
        <v>1025</v>
      </c>
      <c r="F379" s="125"/>
      <c r="G379" s="125"/>
      <c r="H379" s="125"/>
      <c r="I379" t="str">
        <f t="shared" si="10"/>
        <v/>
      </c>
      <c r="J379">
        <f t="shared" si="11"/>
        <v>0</v>
      </c>
    </row>
    <row r="380" spans="4:10" x14ac:dyDescent="0.3">
      <c r="D380" s="125" t="s">
        <v>1026</v>
      </c>
      <c r="E380" s="125" t="s">
        <v>1027</v>
      </c>
      <c r="F380" s="125"/>
      <c r="G380" s="125"/>
      <c r="H380" s="125"/>
      <c r="I380" t="str">
        <f t="shared" si="10"/>
        <v/>
      </c>
      <c r="J380">
        <f t="shared" si="11"/>
        <v>0</v>
      </c>
    </row>
    <row r="381" spans="4:10" x14ac:dyDescent="0.3">
      <c r="D381" s="125" t="s">
        <v>1028</v>
      </c>
      <c r="E381" s="125" t="s">
        <v>1029</v>
      </c>
      <c r="F381" s="125"/>
      <c r="G381" s="125"/>
      <c r="H381" s="125"/>
      <c r="I381" t="str">
        <f t="shared" si="10"/>
        <v/>
      </c>
      <c r="J381">
        <f t="shared" si="11"/>
        <v>0</v>
      </c>
    </row>
    <row r="382" spans="4:10" x14ac:dyDescent="0.3">
      <c r="D382" s="125" t="s">
        <v>1030</v>
      </c>
      <c r="E382" s="125" t="s">
        <v>1031</v>
      </c>
      <c r="F382" s="125"/>
      <c r="G382" s="125"/>
      <c r="H382" s="125"/>
      <c r="I382" t="str">
        <f t="shared" si="10"/>
        <v/>
      </c>
      <c r="J382">
        <f t="shared" si="11"/>
        <v>0</v>
      </c>
    </row>
    <row r="383" spans="4:10" x14ac:dyDescent="0.3">
      <c r="D383" s="125" t="s">
        <v>1032</v>
      </c>
      <c r="E383" s="125" t="s">
        <v>1033</v>
      </c>
      <c r="F383" s="125"/>
      <c r="G383" s="125"/>
      <c r="H383" s="125"/>
      <c r="I383" t="str">
        <f t="shared" si="10"/>
        <v/>
      </c>
      <c r="J383">
        <f t="shared" si="11"/>
        <v>0</v>
      </c>
    </row>
    <row r="384" spans="4:10" x14ac:dyDescent="0.3">
      <c r="D384" s="125" t="s">
        <v>1034</v>
      </c>
      <c r="E384" s="125" t="s">
        <v>1035</v>
      </c>
      <c r="F384" s="125"/>
      <c r="G384" s="125"/>
      <c r="H384" s="125"/>
      <c r="I384" t="str">
        <f t="shared" si="10"/>
        <v/>
      </c>
      <c r="J384">
        <f t="shared" si="11"/>
        <v>0</v>
      </c>
    </row>
    <row r="385" spans="4:10" x14ac:dyDescent="0.3">
      <c r="D385" s="125" t="s">
        <v>1036</v>
      </c>
      <c r="E385" s="125" t="s">
        <v>1037</v>
      </c>
      <c r="F385" s="125"/>
      <c r="G385" s="125"/>
      <c r="H385" s="125"/>
      <c r="I385" t="str">
        <f t="shared" si="10"/>
        <v/>
      </c>
      <c r="J385">
        <f t="shared" si="11"/>
        <v>0</v>
      </c>
    </row>
    <row r="386" spans="4:10" x14ac:dyDescent="0.3">
      <c r="D386" s="125" t="s">
        <v>1038</v>
      </c>
      <c r="E386" s="125" t="s">
        <v>1039</v>
      </c>
      <c r="F386" s="125"/>
      <c r="G386" s="125"/>
      <c r="H386" s="125"/>
      <c r="I386" t="str">
        <f t="shared" si="10"/>
        <v/>
      </c>
      <c r="J386">
        <f t="shared" si="11"/>
        <v>0</v>
      </c>
    </row>
    <row r="387" spans="4:10" x14ac:dyDescent="0.3">
      <c r="D387" s="125" t="s">
        <v>1040</v>
      </c>
      <c r="E387" s="125" t="s">
        <v>1041</v>
      </c>
      <c r="F387" s="125"/>
      <c r="G387" s="125"/>
      <c r="H387" s="125"/>
      <c r="I387" t="str">
        <f t="shared" si="10"/>
        <v/>
      </c>
      <c r="J387">
        <f t="shared" si="11"/>
        <v>0</v>
      </c>
    </row>
    <row r="388" spans="4:10" x14ac:dyDescent="0.3">
      <c r="D388" s="125" t="s">
        <v>1042</v>
      </c>
      <c r="E388" s="125" t="s">
        <v>1043</v>
      </c>
      <c r="F388" s="125"/>
      <c r="G388" s="125"/>
      <c r="H388" s="125"/>
      <c r="I388" t="str">
        <f t="shared" si="10"/>
        <v/>
      </c>
      <c r="J388">
        <f t="shared" si="11"/>
        <v>0</v>
      </c>
    </row>
    <row r="389" spans="4:10" x14ac:dyDescent="0.3">
      <c r="D389" s="125" t="s">
        <v>1044</v>
      </c>
      <c r="E389" s="125" t="s">
        <v>1045</v>
      </c>
      <c r="F389" s="125"/>
      <c r="G389" s="125"/>
      <c r="H389" s="125"/>
      <c r="I389" t="str">
        <f t="shared" si="10"/>
        <v/>
      </c>
      <c r="J389">
        <f t="shared" si="11"/>
        <v>0</v>
      </c>
    </row>
    <row r="390" spans="4:10" x14ac:dyDescent="0.3">
      <c r="D390" s="125" t="s">
        <v>1046</v>
      </c>
      <c r="E390" s="125" t="s">
        <v>1047</v>
      </c>
      <c r="F390" s="125"/>
      <c r="G390" s="125"/>
      <c r="H390" s="125"/>
      <c r="I390" t="str">
        <f t="shared" si="10"/>
        <v/>
      </c>
      <c r="J390">
        <f t="shared" si="11"/>
        <v>0</v>
      </c>
    </row>
    <row r="391" spans="4:10" x14ac:dyDescent="0.3">
      <c r="D391" s="125" t="s">
        <v>1048</v>
      </c>
      <c r="E391" s="125" t="s">
        <v>1049</v>
      </c>
      <c r="F391" s="125"/>
      <c r="G391" s="125"/>
      <c r="H391" s="125"/>
      <c r="I391" t="str">
        <f t="shared" si="10"/>
        <v/>
      </c>
      <c r="J391">
        <f t="shared" si="11"/>
        <v>0</v>
      </c>
    </row>
    <row r="392" spans="4:10" x14ac:dyDescent="0.3">
      <c r="D392" s="125" t="s">
        <v>1050</v>
      </c>
      <c r="E392" s="125" t="s">
        <v>1051</v>
      </c>
      <c r="F392" s="125"/>
      <c r="G392" s="125"/>
      <c r="H392" s="125"/>
      <c r="I392" t="str">
        <f t="shared" si="10"/>
        <v/>
      </c>
      <c r="J392">
        <f t="shared" si="11"/>
        <v>0</v>
      </c>
    </row>
    <row r="393" spans="4:10" x14ac:dyDescent="0.3">
      <c r="D393" s="125" t="s">
        <v>1052</v>
      </c>
      <c r="E393" s="125" t="s">
        <v>1053</v>
      </c>
      <c r="F393" s="125"/>
      <c r="G393" s="125"/>
      <c r="H393" s="125"/>
      <c r="I393" t="str">
        <f t="shared" ref="I393:I456" si="12">G393&amp;H393</f>
        <v/>
      </c>
      <c r="J393">
        <f t="shared" ref="J393:J456" si="13">F393</f>
        <v>0</v>
      </c>
    </row>
    <row r="394" spans="4:10" x14ac:dyDescent="0.3">
      <c r="D394" s="125" t="s">
        <v>1054</v>
      </c>
      <c r="E394" s="125" t="s">
        <v>1055</v>
      </c>
      <c r="F394" s="125"/>
      <c r="G394" s="125"/>
      <c r="H394" s="125"/>
      <c r="I394" t="str">
        <f t="shared" si="12"/>
        <v/>
      </c>
      <c r="J394">
        <f t="shared" si="13"/>
        <v>0</v>
      </c>
    </row>
    <row r="395" spans="4:10" x14ac:dyDescent="0.3">
      <c r="D395" s="125" t="s">
        <v>1056</v>
      </c>
      <c r="E395" s="125" t="s">
        <v>1057</v>
      </c>
      <c r="F395" s="125"/>
      <c r="G395" s="125"/>
      <c r="H395" s="125"/>
      <c r="I395" t="str">
        <f t="shared" si="12"/>
        <v/>
      </c>
      <c r="J395">
        <f t="shared" si="13"/>
        <v>0</v>
      </c>
    </row>
    <row r="396" spans="4:10" x14ac:dyDescent="0.3">
      <c r="D396" s="125" t="s">
        <v>1058</v>
      </c>
      <c r="E396" s="125" t="s">
        <v>1059</v>
      </c>
      <c r="F396" s="125"/>
      <c r="G396" s="125"/>
      <c r="H396" s="125"/>
      <c r="I396" t="str">
        <f t="shared" si="12"/>
        <v/>
      </c>
      <c r="J396">
        <f t="shared" si="13"/>
        <v>0</v>
      </c>
    </row>
    <row r="397" spans="4:10" x14ac:dyDescent="0.3">
      <c r="D397" s="125" t="s">
        <v>1060</v>
      </c>
      <c r="E397" s="125" t="s">
        <v>1061</v>
      </c>
      <c r="F397" s="125"/>
      <c r="G397" s="125"/>
      <c r="H397" s="125"/>
      <c r="I397" t="str">
        <f t="shared" si="12"/>
        <v/>
      </c>
      <c r="J397">
        <f t="shared" si="13"/>
        <v>0</v>
      </c>
    </row>
    <row r="398" spans="4:10" x14ac:dyDescent="0.3">
      <c r="D398" s="125" t="s">
        <v>1062</v>
      </c>
      <c r="E398" s="125" t="s">
        <v>1063</v>
      </c>
      <c r="F398" s="125"/>
      <c r="G398" s="125"/>
      <c r="H398" s="125"/>
      <c r="I398" t="str">
        <f t="shared" si="12"/>
        <v/>
      </c>
      <c r="J398">
        <f t="shared" si="13"/>
        <v>0</v>
      </c>
    </row>
    <row r="399" spans="4:10" x14ac:dyDescent="0.3">
      <c r="D399" s="125" t="s">
        <v>1064</v>
      </c>
      <c r="E399" s="125" t="s">
        <v>1065</v>
      </c>
      <c r="F399" s="125"/>
      <c r="G399" s="125"/>
      <c r="H399" s="125"/>
      <c r="I399" t="str">
        <f t="shared" si="12"/>
        <v/>
      </c>
      <c r="J399">
        <f t="shared" si="13"/>
        <v>0</v>
      </c>
    </row>
    <row r="400" spans="4:10" x14ac:dyDescent="0.3">
      <c r="D400" s="125" t="s">
        <v>1066</v>
      </c>
      <c r="E400" s="125" t="s">
        <v>1067</v>
      </c>
      <c r="F400" s="125"/>
      <c r="G400" s="125"/>
      <c r="H400" s="125"/>
      <c r="I400" t="str">
        <f t="shared" si="12"/>
        <v/>
      </c>
      <c r="J400">
        <f t="shared" si="13"/>
        <v>0</v>
      </c>
    </row>
    <row r="401" spans="4:10" x14ac:dyDescent="0.3">
      <c r="D401" s="125" t="s">
        <v>1068</v>
      </c>
      <c r="E401" s="125" t="s">
        <v>1069</v>
      </c>
      <c r="F401" s="125"/>
      <c r="G401" s="125"/>
      <c r="H401" s="125"/>
      <c r="I401" t="str">
        <f t="shared" si="12"/>
        <v/>
      </c>
      <c r="J401">
        <f t="shared" si="13"/>
        <v>0</v>
      </c>
    </row>
    <row r="402" spans="4:10" x14ac:dyDescent="0.3">
      <c r="D402" s="125" t="s">
        <v>1070</v>
      </c>
      <c r="E402" s="125" t="s">
        <v>1071</v>
      </c>
      <c r="F402" s="125"/>
      <c r="G402" s="125"/>
      <c r="H402" s="125"/>
      <c r="I402" t="str">
        <f t="shared" si="12"/>
        <v/>
      </c>
      <c r="J402">
        <f t="shared" si="13"/>
        <v>0</v>
      </c>
    </row>
    <row r="403" spans="4:10" x14ac:dyDescent="0.3">
      <c r="D403" s="125" t="s">
        <v>1072</v>
      </c>
      <c r="E403" s="125" t="s">
        <v>1073</v>
      </c>
      <c r="F403" s="125"/>
      <c r="G403" s="125"/>
      <c r="H403" s="125"/>
      <c r="I403" t="str">
        <f t="shared" si="12"/>
        <v/>
      </c>
      <c r="J403">
        <f t="shared" si="13"/>
        <v>0</v>
      </c>
    </row>
    <row r="404" spans="4:10" x14ac:dyDescent="0.3">
      <c r="D404" s="125" t="s">
        <v>1074</v>
      </c>
      <c r="E404" s="125" t="s">
        <v>1075</v>
      </c>
      <c r="F404" s="125"/>
      <c r="G404" s="125"/>
      <c r="H404" s="125"/>
      <c r="I404" t="str">
        <f t="shared" si="12"/>
        <v/>
      </c>
      <c r="J404">
        <f t="shared" si="13"/>
        <v>0</v>
      </c>
    </row>
    <row r="405" spans="4:10" x14ac:dyDescent="0.3">
      <c r="D405" s="125" t="s">
        <v>1076</v>
      </c>
      <c r="E405" s="125" t="s">
        <v>1077</v>
      </c>
      <c r="F405" s="125"/>
      <c r="G405" s="125"/>
      <c r="H405" s="125"/>
      <c r="I405" t="str">
        <f t="shared" si="12"/>
        <v/>
      </c>
      <c r="J405">
        <f t="shared" si="13"/>
        <v>0</v>
      </c>
    </row>
    <row r="406" spans="4:10" x14ac:dyDescent="0.3">
      <c r="D406" s="125" t="s">
        <v>1078</v>
      </c>
      <c r="E406" s="125" t="s">
        <v>1079</v>
      </c>
      <c r="F406" s="125"/>
      <c r="G406" s="125"/>
      <c r="H406" s="125"/>
      <c r="I406" t="str">
        <f t="shared" si="12"/>
        <v/>
      </c>
      <c r="J406">
        <f t="shared" si="13"/>
        <v>0</v>
      </c>
    </row>
    <row r="407" spans="4:10" x14ac:dyDescent="0.3">
      <c r="D407" s="125" t="s">
        <v>1080</v>
      </c>
      <c r="E407" s="125" t="s">
        <v>1081</v>
      </c>
      <c r="F407" s="125"/>
      <c r="G407" s="125"/>
      <c r="H407" s="125"/>
      <c r="I407" t="str">
        <f t="shared" si="12"/>
        <v/>
      </c>
      <c r="J407">
        <f t="shared" si="13"/>
        <v>0</v>
      </c>
    </row>
    <row r="408" spans="4:10" x14ac:dyDescent="0.3">
      <c r="D408" s="125" t="s">
        <v>1082</v>
      </c>
      <c r="E408" s="125" t="s">
        <v>1083</v>
      </c>
      <c r="F408" s="125"/>
      <c r="G408" s="125"/>
      <c r="H408" s="125"/>
      <c r="I408" t="str">
        <f t="shared" si="12"/>
        <v/>
      </c>
      <c r="J408">
        <f t="shared" si="13"/>
        <v>0</v>
      </c>
    </row>
    <row r="409" spans="4:10" x14ac:dyDescent="0.3">
      <c r="D409" s="125" t="s">
        <v>1084</v>
      </c>
      <c r="E409" s="125" t="s">
        <v>1085</v>
      </c>
      <c r="F409" s="125"/>
      <c r="G409" s="125"/>
      <c r="H409" s="125"/>
      <c r="I409" t="str">
        <f t="shared" si="12"/>
        <v/>
      </c>
      <c r="J409">
        <f t="shared" si="13"/>
        <v>0</v>
      </c>
    </row>
    <row r="410" spans="4:10" x14ac:dyDescent="0.3">
      <c r="D410" s="125" t="s">
        <v>1086</v>
      </c>
      <c r="E410" s="125" t="s">
        <v>1087</v>
      </c>
      <c r="F410" s="125"/>
      <c r="G410" s="125"/>
      <c r="H410" s="125"/>
      <c r="I410" t="str">
        <f t="shared" si="12"/>
        <v/>
      </c>
      <c r="J410">
        <f t="shared" si="13"/>
        <v>0</v>
      </c>
    </row>
    <row r="411" spans="4:10" x14ac:dyDescent="0.3">
      <c r="D411" s="125" t="s">
        <v>1088</v>
      </c>
      <c r="E411" s="125" t="s">
        <v>1089</v>
      </c>
      <c r="F411" s="125"/>
      <c r="G411" s="125"/>
      <c r="H411" s="125"/>
      <c r="I411" t="str">
        <f t="shared" si="12"/>
        <v/>
      </c>
      <c r="J411">
        <f t="shared" si="13"/>
        <v>0</v>
      </c>
    </row>
    <row r="412" spans="4:10" x14ac:dyDescent="0.3">
      <c r="D412" s="125" t="s">
        <v>1090</v>
      </c>
      <c r="E412" s="125" t="s">
        <v>1091</v>
      </c>
      <c r="F412" s="125"/>
      <c r="G412" s="125"/>
      <c r="H412" s="125"/>
      <c r="I412" t="str">
        <f t="shared" si="12"/>
        <v/>
      </c>
      <c r="J412">
        <f t="shared" si="13"/>
        <v>0</v>
      </c>
    </row>
    <row r="413" spans="4:10" x14ac:dyDescent="0.3">
      <c r="D413" s="125" t="s">
        <v>1092</v>
      </c>
      <c r="E413" s="125" t="s">
        <v>1093</v>
      </c>
      <c r="F413" s="125"/>
      <c r="G413" s="125"/>
      <c r="H413" s="125"/>
      <c r="I413" t="str">
        <f t="shared" si="12"/>
        <v/>
      </c>
      <c r="J413">
        <f t="shared" si="13"/>
        <v>0</v>
      </c>
    </row>
    <row r="414" spans="4:10" x14ac:dyDescent="0.3">
      <c r="D414" s="125" t="s">
        <v>1094</v>
      </c>
      <c r="E414" s="125" t="s">
        <v>1095</v>
      </c>
      <c r="F414" s="125"/>
      <c r="G414" s="125"/>
      <c r="H414" s="125"/>
      <c r="I414" t="str">
        <f t="shared" si="12"/>
        <v/>
      </c>
      <c r="J414">
        <f t="shared" si="13"/>
        <v>0</v>
      </c>
    </row>
    <row r="415" spans="4:10" x14ac:dyDescent="0.3">
      <c r="D415" s="125" t="s">
        <v>1096</v>
      </c>
      <c r="E415" s="125" t="s">
        <v>1097</v>
      </c>
      <c r="F415" s="125"/>
      <c r="G415" s="125"/>
      <c r="H415" s="125"/>
      <c r="I415" t="str">
        <f t="shared" si="12"/>
        <v/>
      </c>
      <c r="J415">
        <f t="shared" si="13"/>
        <v>0</v>
      </c>
    </row>
    <row r="416" spans="4:10" x14ac:dyDescent="0.3">
      <c r="D416" s="125" t="s">
        <v>1098</v>
      </c>
      <c r="E416" s="125" t="s">
        <v>1099</v>
      </c>
      <c r="F416" s="125"/>
      <c r="G416" s="125"/>
      <c r="H416" s="125"/>
      <c r="I416" t="str">
        <f t="shared" si="12"/>
        <v/>
      </c>
      <c r="J416">
        <f t="shared" si="13"/>
        <v>0</v>
      </c>
    </row>
    <row r="417" spans="4:10" x14ac:dyDescent="0.3">
      <c r="D417" s="125" t="s">
        <v>1100</v>
      </c>
      <c r="E417" s="125" t="s">
        <v>1101</v>
      </c>
      <c r="F417" s="125"/>
      <c r="G417" s="125"/>
      <c r="H417" s="125"/>
      <c r="I417" t="str">
        <f t="shared" si="12"/>
        <v/>
      </c>
      <c r="J417">
        <f t="shared" si="13"/>
        <v>0</v>
      </c>
    </row>
    <row r="418" spans="4:10" x14ac:dyDescent="0.3">
      <c r="D418" s="125" t="s">
        <v>1102</v>
      </c>
      <c r="E418" s="125" t="s">
        <v>1103</v>
      </c>
      <c r="F418" s="125"/>
      <c r="G418" s="125"/>
      <c r="H418" s="125"/>
      <c r="I418" t="str">
        <f t="shared" si="12"/>
        <v/>
      </c>
      <c r="J418">
        <f t="shared" si="13"/>
        <v>0</v>
      </c>
    </row>
    <row r="419" spans="4:10" x14ac:dyDescent="0.3">
      <c r="D419" s="125" t="s">
        <v>1104</v>
      </c>
      <c r="E419" s="125" t="s">
        <v>1105</v>
      </c>
      <c r="F419" s="125"/>
      <c r="G419" s="125"/>
      <c r="H419" s="125"/>
      <c r="I419" t="str">
        <f t="shared" si="12"/>
        <v/>
      </c>
      <c r="J419">
        <f t="shared" si="13"/>
        <v>0</v>
      </c>
    </row>
    <row r="420" spans="4:10" x14ac:dyDescent="0.3">
      <c r="D420" s="125" t="s">
        <v>1106</v>
      </c>
      <c r="E420" s="125" t="s">
        <v>1107</v>
      </c>
      <c r="F420" s="125"/>
      <c r="G420" s="125"/>
      <c r="H420" s="125"/>
      <c r="I420" t="str">
        <f t="shared" si="12"/>
        <v/>
      </c>
      <c r="J420">
        <f t="shared" si="13"/>
        <v>0</v>
      </c>
    </row>
    <row r="421" spans="4:10" x14ac:dyDescent="0.3">
      <c r="D421" s="125" t="s">
        <v>1108</v>
      </c>
      <c r="E421" s="125" t="s">
        <v>1109</v>
      </c>
      <c r="F421" s="125"/>
      <c r="G421" s="125"/>
      <c r="H421" s="125"/>
      <c r="I421" t="str">
        <f t="shared" si="12"/>
        <v/>
      </c>
      <c r="J421">
        <f t="shared" si="13"/>
        <v>0</v>
      </c>
    </row>
    <row r="422" spans="4:10" x14ac:dyDescent="0.3">
      <c r="D422" s="125" t="s">
        <v>1110</v>
      </c>
      <c r="E422" s="125" t="s">
        <v>1111</v>
      </c>
      <c r="F422" s="125"/>
      <c r="G422" s="125"/>
      <c r="H422" s="125"/>
      <c r="I422" t="str">
        <f t="shared" si="12"/>
        <v/>
      </c>
      <c r="J422">
        <f t="shared" si="13"/>
        <v>0</v>
      </c>
    </row>
    <row r="423" spans="4:10" x14ac:dyDescent="0.3">
      <c r="D423" s="125" t="s">
        <v>1112</v>
      </c>
      <c r="E423" s="125" t="s">
        <v>1113</v>
      </c>
      <c r="F423" s="125"/>
      <c r="G423" s="125"/>
      <c r="H423" s="125"/>
      <c r="I423" t="str">
        <f t="shared" si="12"/>
        <v/>
      </c>
      <c r="J423">
        <f t="shared" si="13"/>
        <v>0</v>
      </c>
    </row>
    <row r="424" spans="4:10" x14ac:dyDescent="0.3">
      <c r="D424" s="125" t="s">
        <v>1114</v>
      </c>
      <c r="E424" s="125" t="s">
        <v>1115</v>
      </c>
      <c r="F424" s="125"/>
      <c r="G424" s="125"/>
      <c r="H424" s="125"/>
      <c r="I424" t="str">
        <f t="shared" si="12"/>
        <v/>
      </c>
      <c r="J424">
        <f t="shared" si="13"/>
        <v>0</v>
      </c>
    </row>
    <row r="425" spans="4:10" x14ac:dyDescent="0.3">
      <c r="D425" s="125" t="s">
        <v>1116</v>
      </c>
      <c r="E425" s="125" t="s">
        <v>1117</v>
      </c>
      <c r="F425" s="125"/>
      <c r="G425" s="125"/>
      <c r="H425" s="125"/>
      <c r="I425" t="str">
        <f t="shared" si="12"/>
        <v/>
      </c>
      <c r="J425">
        <f t="shared" si="13"/>
        <v>0</v>
      </c>
    </row>
    <row r="426" spans="4:10" x14ac:dyDescent="0.3">
      <c r="D426" s="125" t="s">
        <v>1118</v>
      </c>
      <c r="E426" s="125" t="s">
        <v>1119</v>
      </c>
      <c r="F426" s="125"/>
      <c r="G426" s="125"/>
      <c r="H426" s="125"/>
      <c r="I426" t="str">
        <f t="shared" si="12"/>
        <v/>
      </c>
      <c r="J426">
        <f t="shared" si="13"/>
        <v>0</v>
      </c>
    </row>
    <row r="427" spans="4:10" x14ac:dyDescent="0.3">
      <c r="D427" s="125" t="s">
        <v>1120</v>
      </c>
      <c r="E427" s="125" t="s">
        <v>1121</v>
      </c>
      <c r="F427" s="125"/>
      <c r="G427" s="125"/>
      <c r="H427" s="125"/>
      <c r="I427" t="str">
        <f t="shared" si="12"/>
        <v/>
      </c>
      <c r="J427">
        <f t="shared" si="13"/>
        <v>0</v>
      </c>
    </row>
    <row r="428" spans="4:10" x14ac:dyDescent="0.3">
      <c r="D428" s="125" t="s">
        <v>1122</v>
      </c>
      <c r="E428" s="125" t="s">
        <v>1123</v>
      </c>
      <c r="F428" s="125"/>
      <c r="G428" s="125"/>
      <c r="H428" s="125"/>
      <c r="I428" t="str">
        <f t="shared" si="12"/>
        <v/>
      </c>
      <c r="J428">
        <f t="shared" si="13"/>
        <v>0</v>
      </c>
    </row>
    <row r="429" spans="4:10" x14ac:dyDescent="0.3">
      <c r="D429" s="125" t="s">
        <v>1124</v>
      </c>
      <c r="E429" s="125" t="s">
        <v>1125</v>
      </c>
      <c r="F429" s="125"/>
      <c r="G429" s="125"/>
      <c r="H429" s="125"/>
      <c r="I429" t="str">
        <f t="shared" si="12"/>
        <v/>
      </c>
      <c r="J429">
        <f t="shared" si="13"/>
        <v>0</v>
      </c>
    </row>
    <row r="430" spans="4:10" x14ac:dyDescent="0.3">
      <c r="D430" s="125" t="s">
        <v>1126</v>
      </c>
      <c r="E430" s="125" t="s">
        <v>1127</v>
      </c>
      <c r="F430" s="125"/>
      <c r="G430" s="125"/>
      <c r="H430" s="125"/>
      <c r="I430" t="str">
        <f t="shared" si="12"/>
        <v/>
      </c>
      <c r="J430">
        <f t="shared" si="13"/>
        <v>0</v>
      </c>
    </row>
    <row r="431" spans="4:10" x14ac:dyDescent="0.3">
      <c r="D431" s="125" t="s">
        <v>1128</v>
      </c>
      <c r="E431" s="125" t="s">
        <v>1129</v>
      </c>
      <c r="F431" s="125"/>
      <c r="G431" s="125"/>
      <c r="H431" s="125"/>
      <c r="I431" t="str">
        <f t="shared" si="12"/>
        <v/>
      </c>
      <c r="J431">
        <f t="shared" si="13"/>
        <v>0</v>
      </c>
    </row>
    <row r="432" spans="4:10" x14ac:dyDescent="0.3">
      <c r="D432" s="125" t="s">
        <v>1130</v>
      </c>
      <c r="E432" s="125" t="s">
        <v>1131</v>
      </c>
      <c r="F432" s="125"/>
      <c r="G432" s="125"/>
      <c r="H432" s="125"/>
      <c r="I432" t="str">
        <f t="shared" si="12"/>
        <v/>
      </c>
      <c r="J432">
        <f t="shared" si="13"/>
        <v>0</v>
      </c>
    </row>
    <row r="433" spans="4:10" x14ac:dyDescent="0.3">
      <c r="D433" s="125" t="s">
        <v>1132</v>
      </c>
      <c r="E433" s="125" t="s">
        <v>1133</v>
      </c>
      <c r="F433" s="125"/>
      <c r="G433" s="125"/>
      <c r="H433" s="125"/>
      <c r="I433" t="str">
        <f t="shared" si="12"/>
        <v/>
      </c>
      <c r="J433">
        <f t="shared" si="13"/>
        <v>0</v>
      </c>
    </row>
    <row r="434" spans="4:10" x14ac:dyDescent="0.3">
      <c r="D434" s="125" t="s">
        <v>1134</v>
      </c>
      <c r="E434" s="125" t="s">
        <v>1135</v>
      </c>
      <c r="F434" s="125"/>
      <c r="G434" s="125"/>
      <c r="H434" s="125"/>
      <c r="I434" t="str">
        <f t="shared" si="12"/>
        <v/>
      </c>
      <c r="J434">
        <f t="shared" si="13"/>
        <v>0</v>
      </c>
    </row>
    <row r="435" spans="4:10" x14ac:dyDescent="0.3">
      <c r="D435" s="125" t="s">
        <v>1136</v>
      </c>
      <c r="E435" s="125" t="s">
        <v>1137</v>
      </c>
      <c r="F435" s="125"/>
      <c r="G435" s="125"/>
      <c r="H435" s="125"/>
      <c r="I435" t="str">
        <f t="shared" si="12"/>
        <v/>
      </c>
      <c r="J435">
        <f t="shared" si="13"/>
        <v>0</v>
      </c>
    </row>
    <row r="436" spans="4:10" x14ac:dyDescent="0.3">
      <c r="D436" s="125" t="s">
        <v>1138</v>
      </c>
      <c r="E436" s="125" t="s">
        <v>1139</v>
      </c>
      <c r="F436" s="125"/>
      <c r="G436" s="125"/>
      <c r="H436" s="125"/>
      <c r="I436" t="str">
        <f t="shared" si="12"/>
        <v/>
      </c>
      <c r="J436">
        <f t="shared" si="13"/>
        <v>0</v>
      </c>
    </row>
    <row r="437" spans="4:10" x14ac:dyDescent="0.3">
      <c r="D437" s="125" t="s">
        <v>1140</v>
      </c>
      <c r="E437" s="125" t="s">
        <v>1141</v>
      </c>
      <c r="F437" s="125"/>
      <c r="G437" s="125"/>
      <c r="H437" s="125"/>
      <c r="I437" t="str">
        <f t="shared" si="12"/>
        <v/>
      </c>
      <c r="J437">
        <f t="shared" si="13"/>
        <v>0</v>
      </c>
    </row>
    <row r="438" spans="4:10" x14ac:dyDescent="0.3">
      <c r="D438" s="125" t="s">
        <v>1142</v>
      </c>
      <c r="E438" s="125" t="s">
        <v>1143</v>
      </c>
      <c r="F438" s="125"/>
      <c r="G438" s="125"/>
      <c r="H438" s="125"/>
      <c r="I438" t="str">
        <f t="shared" si="12"/>
        <v/>
      </c>
      <c r="J438">
        <f t="shared" si="13"/>
        <v>0</v>
      </c>
    </row>
    <row r="439" spans="4:10" x14ac:dyDescent="0.3">
      <c r="D439" s="125" t="s">
        <v>1144</v>
      </c>
      <c r="E439" s="125" t="s">
        <v>1145</v>
      </c>
      <c r="F439" s="125"/>
      <c r="G439" s="125"/>
      <c r="H439" s="125"/>
      <c r="I439" t="str">
        <f t="shared" si="12"/>
        <v/>
      </c>
      <c r="J439">
        <f t="shared" si="13"/>
        <v>0</v>
      </c>
    </row>
    <row r="440" spans="4:10" x14ac:dyDescent="0.3">
      <c r="D440" s="125" t="s">
        <v>1146</v>
      </c>
      <c r="E440" s="125" t="s">
        <v>1147</v>
      </c>
      <c r="F440" s="125"/>
      <c r="G440" s="125"/>
      <c r="H440" s="125"/>
      <c r="I440" t="str">
        <f t="shared" si="12"/>
        <v/>
      </c>
      <c r="J440">
        <f t="shared" si="13"/>
        <v>0</v>
      </c>
    </row>
    <row r="441" spans="4:10" x14ac:dyDescent="0.3">
      <c r="D441" s="125" t="s">
        <v>1148</v>
      </c>
      <c r="E441" s="125" t="s">
        <v>1149</v>
      </c>
      <c r="F441" s="125"/>
      <c r="G441" s="125"/>
      <c r="H441" s="125"/>
      <c r="I441" t="str">
        <f t="shared" si="12"/>
        <v/>
      </c>
      <c r="J441">
        <f t="shared" si="13"/>
        <v>0</v>
      </c>
    </row>
    <row r="442" spans="4:10" x14ac:dyDescent="0.3">
      <c r="D442" s="125" t="s">
        <v>1150</v>
      </c>
      <c r="E442" s="125" t="s">
        <v>1151</v>
      </c>
      <c r="F442" s="125"/>
      <c r="G442" s="125"/>
      <c r="H442" s="125"/>
      <c r="I442" t="str">
        <f t="shared" si="12"/>
        <v/>
      </c>
      <c r="J442">
        <f t="shared" si="13"/>
        <v>0</v>
      </c>
    </row>
    <row r="443" spans="4:10" x14ac:dyDescent="0.3">
      <c r="D443" s="125" t="s">
        <v>1152</v>
      </c>
      <c r="E443" s="125" t="s">
        <v>1153</v>
      </c>
      <c r="F443" s="125"/>
      <c r="G443" s="125"/>
      <c r="H443" s="125"/>
      <c r="I443" t="str">
        <f t="shared" si="12"/>
        <v/>
      </c>
      <c r="J443">
        <f t="shared" si="13"/>
        <v>0</v>
      </c>
    </row>
    <row r="444" spans="4:10" x14ac:dyDescent="0.3">
      <c r="D444" s="125" t="s">
        <v>1154</v>
      </c>
      <c r="E444" s="125" t="s">
        <v>1155</v>
      </c>
      <c r="F444" s="125"/>
      <c r="G444" s="125"/>
      <c r="H444" s="125"/>
      <c r="I444" t="str">
        <f t="shared" si="12"/>
        <v/>
      </c>
      <c r="J444">
        <f t="shared" si="13"/>
        <v>0</v>
      </c>
    </row>
    <row r="445" spans="4:10" x14ac:dyDescent="0.3">
      <c r="D445" s="125" t="s">
        <v>1156</v>
      </c>
      <c r="E445" s="125" t="s">
        <v>1157</v>
      </c>
      <c r="F445" s="125"/>
      <c r="G445" s="125"/>
      <c r="H445" s="125"/>
      <c r="I445" t="str">
        <f t="shared" si="12"/>
        <v/>
      </c>
      <c r="J445">
        <f t="shared" si="13"/>
        <v>0</v>
      </c>
    </row>
    <row r="446" spans="4:10" x14ac:dyDescent="0.3">
      <c r="D446" s="125" t="s">
        <v>1158</v>
      </c>
      <c r="E446" s="125" t="s">
        <v>1159</v>
      </c>
      <c r="F446" s="125"/>
      <c r="G446" s="125"/>
      <c r="H446" s="125"/>
      <c r="I446" t="str">
        <f t="shared" si="12"/>
        <v/>
      </c>
      <c r="J446">
        <f t="shared" si="13"/>
        <v>0</v>
      </c>
    </row>
    <row r="447" spans="4:10" x14ac:dyDescent="0.3">
      <c r="D447" s="125" t="s">
        <v>1160</v>
      </c>
      <c r="E447" s="125" t="s">
        <v>1161</v>
      </c>
      <c r="F447" s="125"/>
      <c r="G447" s="125"/>
      <c r="H447" s="125"/>
      <c r="I447" t="str">
        <f t="shared" si="12"/>
        <v/>
      </c>
      <c r="J447">
        <f t="shared" si="13"/>
        <v>0</v>
      </c>
    </row>
    <row r="448" spans="4:10" x14ac:dyDescent="0.3">
      <c r="D448" s="125" t="s">
        <v>1162</v>
      </c>
      <c r="E448" s="125" t="s">
        <v>1163</v>
      </c>
      <c r="F448" s="125"/>
      <c r="G448" s="125"/>
      <c r="H448" s="125"/>
      <c r="I448" t="str">
        <f t="shared" si="12"/>
        <v/>
      </c>
      <c r="J448">
        <f t="shared" si="13"/>
        <v>0</v>
      </c>
    </row>
    <row r="449" spans="4:10" x14ac:dyDescent="0.3">
      <c r="D449" s="125" t="s">
        <v>1164</v>
      </c>
      <c r="E449" s="125" t="s">
        <v>1165</v>
      </c>
      <c r="F449" s="125"/>
      <c r="G449" s="125"/>
      <c r="H449" s="125"/>
      <c r="I449" t="str">
        <f t="shared" si="12"/>
        <v/>
      </c>
      <c r="J449">
        <f t="shared" si="13"/>
        <v>0</v>
      </c>
    </row>
    <row r="450" spans="4:10" x14ac:dyDescent="0.3">
      <c r="D450" s="125" t="s">
        <v>1166</v>
      </c>
      <c r="E450" s="125" t="s">
        <v>1167</v>
      </c>
      <c r="F450" s="125"/>
      <c r="G450" s="125"/>
      <c r="H450" s="125"/>
      <c r="I450" t="str">
        <f t="shared" si="12"/>
        <v/>
      </c>
      <c r="J450">
        <f t="shared" si="13"/>
        <v>0</v>
      </c>
    </row>
    <row r="451" spans="4:10" x14ac:dyDescent="0.3">
      <c r="D451" s="125" t="s">
        <v>1168</v>
      </c>
      <c r="E451" s="125" t="s">
        <v>1169</v>
      </c>
      <c r="F451" s="125"/>
      <c r="G451" s="125"/>
      <c r="H451" s="125"/>
      <c r="I451" t="str">
        <f t="shared" si="12"/>
        <v/>
      </c>
      <c r="J451">
        <f t="shared" si="13"/>
        <v>0</v>
      </c>
    </row>
    <row r="452" spans="4:10" x14ac:dyDescent="0.3">
      <c r="D452" s="125" t="s">
        <v>1170</v>
      </c>
      <c r="E452" s="125" t="s">
        <v>1171</v>
      </c>
      <c r="F452" s="125"/>
      <c r="G452" s="125"/>
      <c r="H452" s="125"/>
      <c r="I452" t="str">
        <f t="shared" si="12"/>
        <v/>
      </c>
      <c r="J452">
        <f t="shared" si="13"/>
        <v>0</v>
      </c>
    </row>
    <row r="453" spans="4:10" x14ac:dyDescent="0.3">
      <c r="D453" s="125" t="s">
        <v>1172</v>
      </c>
      <c r="E453" s="125" t="s">
        <v>1173</v>
      </c>
      <c r="F453" s="125"/>
      <c r="G453" s="125"/>
      <c r="H453" s="125"/>
      <c r="I453" t="str">
        <f t="shared" si="12"/>
        <v/>
      </c>
      <c r="J453">
        <f t="shared" si="13"/>
        <v>0</v>
      </c>
    </row>
    <row r="454" spans="4:10" x14ac:dyDescent="0.3">
      <c r="D454" s="125" t="s">
        <v>1174</v>
      </c>
      <c r="E454" s="125" t="s">
        <v>1175</v>
      </c>
      <c r="F454" s="125"/>
      <c r="G454" s="125"/>
      <c r="H454" s="125"/>
      <c r="I454" t="str">
        <f t="shared" si="12"/>
        <v/>
      </c>
      <c r="J454">
        <f t="shared" si="13"/>
        <v>0</v>
      </c>
    </row>
    <row r="455" spans="4:10" x14ac:dyDescent="0.3">
      <c r="D455" s="125" t="s">
        <v>1176</v>
      </c>
      <c r="E455" s="125" t="s">
        <v>1177</v>
      </c>
      <c r="F455" s="125"/>
      <c r="G455" s="125"/>
      <c r="H455" s="125"/>
      <c r="I455" t="str">
        <f t="shared" si="12"/>
        <v/>
      </c>
      <c r="J455">
        <f t="shared" si="13"/>
        <v>0</v>
      </c>
    </row>
    <row r="456" spans="4:10" x14ac:dyDescent="0.3">
      <c r="D456" s="125" t="s">
        <v>1178</v>
      </c>
      <c r="E456" s="125" t="s">
        <v>1179</v>
      </c>
      <c r="F456" s="125"/>
      <c r="G456" s="125"/>
      <c r="H456" s="125"/>
      <c r="I456" t="str">
        <f t="shared" si="12"/>
        <v/>
      </c>
      <c r="J456">
        <f t="shared" si="13"/>
        <v>0</v>
      </c>
    </row>
    <row r="457" spans="4:10" x14ac:dyDescent="0.3">
      <c r="D457" s="125" t="s">
        <v>1180</v>
      </c>
      <c r="E457" s="125" t="s">
        <v>1181</v>
      </c>
      <c r="F457" s="125"/>
      <c r="G457" s="125"/>
      <c r="H457" s="125"/>
      <c r="I457" t="str">
        <f t="shared" ref="I457:I520" si="14">G457&amp;H457</f>
        <v/>
      </c>
      <c r="J457">
        <f t="shared" ref="J457:J520" si="15">F457</f>
        <v>0</v>
      </c>
    </row>
    <row r="458" spans="4:10" x14ac:dyDescent="0.3">
      <c r="D458" s="125" t="s">
        <v>1182</v>
      </c>
      <c r="E458" s="125" t="s">
        <v>1183</v>
      </c>
      <c r="F458" s="125"/>
      <c r="G458" s="125"/>
      <c r="H458" s="125"/>
      <c r="I458" t="str">
        <f t="shared" si="14"/>
        <v/>
      </c>
      <c r="J458">
        <f t="shared" si="15"/>
        <v>0</v>
      </c>
    </row>
    <row r="459" spans="4:10" x14ac:dyDescent="0.3">
      <c r="D459" s="125" t="s">
        <v>1184</v>
      </c>
      <c r="E459" s="125" t="s">
        <v>1185</v>
      </c>
      <c r="F459" s="125"/>
      <c r="G459" s="125"/>
      <c r="H459" s="125"/>
      <c r="I459" t="str">
        <f t="shared" si="14"/>
        <v/>
      </c>
      <c r="J459">
        <f t="shared" si="15"/>
        <v>0</v>
      </c>
    </row>
    <row r="460" spans="4:10" x14ac:dyDescent="0.3">
      <c r="D460" s="125" t="s">
        <v>1186</v>
      </c>
      <c r="E460" s="125" t="s">
        <v>1187</v>
      </c>
      <c r="F460" s="125"/>
      <c r="G460" s="125"/>
      <c r="H460" s="125"/>
      <c r="I460" t="str">
        <f t="shared" si="14"/>
        <v/>
      </c>
      <c r="J460">
        <f t="shared" si="15"/>
        <v>0</v>
      </c>
    </row>
    <row r="461" spans="4:10" x14ac:dyDescent="0.3">
      <c r="D461" s="125" t="s">
        <v>1188</v>
      </c>
      <c r="E461" s="125" t="s">
        <v>1189</v>
      </c>
      <c r="F461" s="125"/>
      <c r="G461" s="125"/>
      <c r="H461" s="125"/>
      <c r="I461" t="str">
        <f t="shared" si="14"/>
        <v/>
      </c>
      <c r="J461">
        <f t="shared" si="15"/>
        <v>0</v>
      </c>
    </row>
    <row r="462" spans="4:10" x14ac:dyDescent="0.3">
      <c r="D462" s="125" t="s">
        <v>1190</v>
      </c>
      <c r="E462" s="125" t="s">
        <v>1191</v>
      </c>
      <c r="F462" s="125"/>
      <c r="G462" s="125"/>
      <c r="H462" s="125"/>
      <c r="I462" t="str">
        <f t="shared" si="14"/>
        <v/>
      </c>
      <c r="J462">
        <f t="shared" si="15"/>
        <v>0</v>
      </c>
    </row>
    <row r="463" spans="4:10" x14ac:dyDescent="0.3">
      <c r="D463" s="125" t="s">
        <v>1192</v>
      </c>
      <c r="E463" s="125" t="s">
        <v>1193</v>
      </c>
      <c r="F463" s="125"/>
      <c r="G463" s="125"/>
      <c r="H463" s="125"/>
      <c r="I463" t="str">
        <f t="shared" si="14"/>
        <v/>
      </c>
      <c r="J463">
        <f t="shared" si="15"/>
        <v>0</v>
      </c>
    </row>
    <row r="464" spans="4:10" x14ac:dyDescent="0.3">
      <c r="D464" s="125" t="s">
        <v>1194</v>
      </c>
      <c r="E464" s="125" t="s">
        <v>1195</v>
      </c>
      <c r="F464" s="125"/>
      <c r="G464" s="125"/>
      <c r="H464" s="125"/>
      <c r="I464" t="str">
        <f t="shared" si="14"/>
        <v/>
      </c>
      <c r="J464">
        <f t="shared" si="15"/>
        <v>0</v>
      </c>
    </row>
    <row r="465" spans="4:10" x14ac:dyDescent="0.3">
      <c r="D465" s="125" t="s">
        <v>1196</v>
      </c>
      <c r="E465" s="125" t="s">
        <v>1197</v>
      </c>
      <c r="F465" s="125"/>
      <c r="G465" s="125"/>
      <c r="H465" s="125"/>
      <c r="I465" t="str">
        <f t="shared" si="14"/>
        <v/>
      </c>
      <c r="J465">
        <f t="shared" si="15"/>
        <v>0</v>
      </c>
    </row>
    <row r="466" spans="4:10" x14ac:dyDescent="0.3">
      <c r="D466" s="125" t="s">
        <v>1198</v>
      </c>
      <c r="E466" s="125" t="s">
        <v>1199</v>
      </c>
      <c r="F466" s="125"/>
      <c r="G466" s="125"/>
      <c r="H466" s="125"/>
      <c r="I466" t="str">
        <f t="shared" si="14"/>
        <v/>
      </c>
      <c r="J466">
        <f t="shared" si="15"/>
        <v>0</v>
      </c>
    </row>
    <row r="467" spans="4:10" x14ac:dyDescent="0.3">
      <c r="D467" s="125" t="s">
        <v>1200</v>
      </c>
      <c r="E467" s="125" t="s">
        <v>1201</v>
      </c>
      <c r="F467" s="125"/>
      <c r="G467" s="125"/>
      <c r="H467" s="125"/>
      <c r="I467" t="str">
        <f t="shared" si="14"/>
        <v/>
      </c>
      <c r="J467">
        <f t="shared" si="15"/>
        <v>0</v>
      </c>
    </row>
    <row r="468" spans="4:10" x14ac:dyDescent="0.3">
      <c r="D468" s="125" t="s">
        <v>1202</v>
      </c>
      <c r="E468" s="125" t="s">
        <v>1203</v>
      </c>
      <c r="F468" s="125"/>
      <c r="G468" s="125"/>
      <c r="H468" s="125"/>
      <c r="I468" t="str">
        <f t="shared" si="14"/>
        <v/>
      </c>
      <c r="J468">
        <f t="shared" si="15"/>
        <v>0</v>
      </c>
    </row>
    <row r="469" spans="4:10" x14ac:dyDescent="0.3">
      <c r="D469" s="125" t="s">
        <v>1204</v>
      </c>
      <c r="E469" s="125" t="s">
        <v>1205</v>
      </c>
      <c r="F469" s="125"/>
      <c r="G469" s="125"/>
      <c r="H469" s="125"/>
      <c r="I469" t="str">
        <f t="shared" si="14"/>
        <v/>
      </c>
      <c r="J469">
        <f t="shared" si="15"/>
        <v>0</v>
      </c>
    </row>
    <row r="470" spans="4:10" x14ac:dyDescent="0.3">
      <c r="D470" s="125" t="s">
        <v>1206</v>
      </c>
      <c r="E470" s="125" t="s">
        <v>1207</v>
      </c>
      <c r="F470" s="125"/>
      <c r="G470" s="125"/>
      <c r="H470" s="125"/>
      <c r="I470" t="str">
        <f t="shared" si="14"/>
        <v/>
      </c>
      <c r="J470">
        <f t="shared" si="15"/>
        <v>0</v>
      </c>
    </row>
    <row r="471" spans="4:10" x14ac:dyDescent="0.3">
      <c r="D471" s="125" t="s">
        <v>1208</v>
      </c>
      <c r="E471" s="125" t="s">
        <v>1209</v>
      </c>
      <c r="F471" s="125"/>
      <c r="G471" s="125"/>
      <c r="H471" s="125"/>
      <c r="I471" t="str">
        <f t="shared" si="14"/>
        <v/>
      </c>
      <c r="J471">
        <f t="shared" si="15"/>
        <v>0</v>
      </c>
    </row>
    <row r="472" spans="4:10" x14ac:dyDescent="0.3">
      <c r="D472" s="125" t="s">
        <v>1210</v>
      </c>
      <c r="E472" s="125" t="s">
        <v>1211</v>
      </c>
      <c r="F472" s="125"/>
      <c r="G472" s="125"/>
      <c r="H472" s="125"/>
      <c r="I472" t="str">
        <f t="shared" si="14"/>
        <v/>
      </c>
      <c r="J472">
        <f t="shared" si="15"/>
        <v>0</v>
      </c>
    </row>
    <row r="473" spans="4:10" x14ac:dyDescent="0.3">
      <c r="D473" s="125" t="s">
        <v>1212</v>
      </c>
      <c r="E473" s="125" t="s">
        <v>1213</v>
      </c>
      <c r="F473" s="125"/>
      <c r="G473" s="125"/>
      <c r="H473" s="125"/>
      <c r="I473" t="str">
        <f t="shared" si="14"/>
        <v/>
      </c>
      <c r="J473">
        <f t="shared" si="15"/>
        <v>0</v>
      </c>
    </row>
    <row r="474" spans="4:10" x14ac:dyDescent="0.3">
      <c r="D474" s="125" t="s">
        <v>1214</v>
      </c>
      <c r="E474" s="125" t="s">
        <v>1215</v>
      </c>
      <c r="F474" s="125"/>
      <c r="G474" s="125"/>
      <c r="H474" s="125"/>
      <c r="I474" t="str">
        <f t="shared" si="14"/>
        <v/>
      </c>
      <c r="J474">
        <f t="shared" si="15"/>
        <v>0</v>
      </c>
    </row>
    <row r="475" spans="4:10" x14ac:dyDescent="0.3">
      <c r="D475" s="125" t="s">
        <v>1216</v>
      </c>
      <c r="E475" s="125" t="s">
        <v>1217</v>
      </c>
      <c r="F475" s="125"/>
      <c r="G475" s="125"/>
      <c r="H475" s="125"/>
      <c r="I475" t="str">
        <f t="shared" si="14"/>
        <v/>
      </c>
      <c r="J475">
        <f t="shared" si="15"/>
        <v>0</v>
      </c>
    </row>
    <row r="476" spans="4:10" x14ac:dyDescent="0.3">
      <c r="D476" s="125" t="s">
        <v>1218</v>
      </c>
      <c r="E476" s="125" t="s">
        <v>1219</v>
      </c>
      <c r="F476" s="125"/>
      <c r="G476" s="125"/>
      <c r="H476" s="125"/>
      <c r="I476" t="str">
        <f t="shared" si="14"/>
        <v/>
      </c>
      <c r="J476">
        <f t="shared" si="15"/>
        <v>0</v>
      </c>
    </row>
    <row r="477" spans="4:10" x14ac:dyDescent="0.3">
      <c r="D477" s="125" t="s">
        <v>1220</v>
      </c>
      <c r="E477" s="125" t="s">
        <v>1221</v>
      </c>
      <c r="F477" s="125"/>
      <c r="G477" s="125"/>
      <c r="H477" s="125"/>
      <c r="I477" t="str">
        <f t="shared" si="14"/>
        <v/>
      </c>
      <c r="J477">
        <f t="shared" si="15"/>
        <v>0</v>
      </c>
    </row>
    <row r="478" spans="4:10" x14ac:dyDescent="0.3">
      <c r="D478" s="125" t="s">
        <v>1222</v>
      </c>
      <c r="E478" s="125" t="s">
        <v>1223</v>
      </c>
      <c r="F478" s="125"/>
      <c r="G478" s="125"/>
      <c r="H478" s="125"/>
      <c r="I478" t="str">
        <f t="shared" si="14"/>
        <v/>
      </c>
      <c r="J478">
        <f t="shared" si="15"/>
        <v>0</v>
      </c>
    </row>
    <row r="479" spans="4:10" x14ac:dyDescent="0.3">
      <c r="D479" s="125" t="s">
        <v>1224</v>
      </c>
      <c r="E479" s="125" t="s">
        <v>1225</v>
      </c>
      <c r="F479" s="125"/>
      <c r="G479" s="125"/>
      <c r="H479" s="125"/>
      <c r="I479" t="str">
        <f t="shared" si="14"/>
        <v/>
      </c>
      <c r="J479">
        <f t="shared" si="15"/>
        <v>0</v>
      </c>
    </row>
    <row r="480" spans="4:10" x14ac:dyDescent="0.3">
      <c r="D480" s="125" t="s">
        <v>1226</v>
      </c>
      <c r="E480" s="125" t="s">
        <v>1227</v>
      </c>
      <c r="F480" s="125"/>
      <c r="G480" s="125"/>
      <c r="H480" s="125"/>
      <c r="I480" t="str">
        <f t="shared" si="14"/>
        <v/>
      </c>
      <c r="J480">
        <f t="shared" si="15"/>
        <v>0</v>
      </c>
    </row>
    <row r="481" spans="4:10" x14ac:dyDescent="0.3">
      <c r="D481" s="125" t="s">
        <v>1228</v>
      </c>
      <c r="E481" s="125" t="s">
        <v>1229</v>
      </c>
      <c r="F481" s="125"/>
      <c r="G481" s="125"/>
      <c r="H481" s="125"/>
      <c r="I481" t="str">
        <f t="shared" si="14"/>
        <v/>
      </c>
      <c r="J481">
        <f t="shared" si="15"/>
        <v>0</v>
      </c>
    </row>
    <row r="482" spans="4:10" x14ac:dyDescent="0.3">
      <c r="D482" s="125" t="s">
        <v>1230</v>
      </c>
      <c r="E482" s="125" t="s">
        <v>1231</v>
      </c>
      <c r="F482" s="125"/>
      <c r="G482" s="125"/>
      <c r="H482" s="125"/>
      <c r="I482" t="str">
        <f t="shared" si="14"/>
        <v/>
      </c>
      <c r="J482">
        <f t="shared" si="15"/>
        <v>0</v>
      </c>
    </row>
    <row r="483" spans="4:10" x14ac:dyDescent="0.3">
      <c r="D483" s="125" t="s">
        <v>1232</v>
      </c>
      <c r="E483" s="125" t="s">
        <v>1233</v>
      </c>
      <c r="F483" s="125"/>
      <c r="G483" s="125"/>
      <c r="H483" s="125"/>
      <c r="I483" t="str">
        <f t="shared" si="14"/>
        <v/>
      </c>
      <c r="J483">
        <f t="shared" si="15"/>
        <v>0</v>
      </c>
    </row>
    <row r="484" spans="4:10" x14ac:dyDescent="0.3">
      <c r="D484" s="125" t="s">
        <v>1234</v>
      </c>
      <c r="E484" s="125" t="s">
        <v>1235</v>
      </c>
      <c r="F484" s="125"/>
      <c r="G484" s="125"/>
      <c r="H484" s="125"/>
      <c r="I484" t="str">
        <f t="shared" si="14"/>
        <v/>
      </c>
      <c r="J484">
        <f t="shared" si="15"/>
        <v>0</v>
      </c>
    </row>
    <row r="485" spans="4:10" x14ac:dyDescent="0.3">
      <c r="D485" s="125" t="s">
        <v>1236</v>
      </c>
      <c r="E485" s="125" t="s">
        <v>1237</v>
      </c>
      <c r="F485" s="125"/>
      <c r="G485" s="125"/>
      <c r="H485" s="125"/>
      <c r="I485" t="str">
        <f t="shared" si="14"/>
        <v/>
      </c>
      <c r="J485">
        <f t="shared" si="15"/>
        <v>0</v>
      </c>
    </row>
    <row r="486" spans="4:10" x14ac:dyDescent="0.3">
      <c r="D486" s="125" t="s">
        <v>1238</v>
      </c>
      <c r="E486" s="125" t="s">
        <v>1239</v>
      </c>
      <c r="F486" s="125"/>
      <c r="G486" s="125"/>
      <c r="H486" s="125"/>
      <c r="I486" t="str">
        <f t="shared" si="14"/>
        <v/>
      </c>
      <c r="J486">
        <f t="shared" si="15"/>
        <v>0</v>
      </c>
    </row>
    <row r="487" spans="4:10" x14ac:dyDescent="0.3">
      <c r="D487" s="125" t="s">
        <v>1240</v>
      </c>
      <c r="E487" s="125" t="s">
        <v>1241</v>
      </c>
      <c r="F487" s="125"/>
      <c r="G487" s="125"/>
      <c r="H487" s="125"/>
      <c r="I487" t="str">
        <f t="shared" si="14"/>
        <v/>
      </c>
      <c r="J487">
        <f t="shared" si="15"/>
        <v>0</v>
      </c>
    </row>
    <row r="488" spans="4:10" x14ac:dyDescent="0.3">
      <c r="D488" s="125" t="s">
        <v>1242</v>
      </c>
      <c r="E488" s="125" t="s">
        <v>1243</v>
      </c>
      <c r="F488" s="125"/>
      <c r="G488" s="125"/>
      <c r="H488" s="125"/>
      <c r="I488" t="str">
        <f t="shared" si="14"/>
        <v/>
      </c>
      <c r="J488">
        <f t="shared" si="15"/>
        <v>0</v>
      </c>
    </row>
    <row r="489" spans="4:10" x14ac:dyDescent="0.3">
      <c r="D489" s="125" t="s">
        <v>1244</v>
      </c>
      <c r="E489" s="125" t="s">
        <v>1245</v>
      </c>
      <c r="F489" s="125"/>
      <c r="G489" s="125"/>
      <c r="H489" s="125"/>
      <c r="I489" t="str">
        <f t="shared" si="14"/>
        <v/>
      </c>
      <c r="J489">
        <f t="shared" si="15"/>
        <v>0</v>
      </c>
    </row>
    <row r="490" spans="4:10" x14ac:dyDescent="0.3">
      <c r="D490" s="125" t="s">
        <v>1246</v>
      </c>
      <c r="E490" s="125" t="s">
        <v>1247</v>
      </c>
      <c r="F490" s="125"/>
      <c r="G490" s="125"/>
      <c r="H490" s="125"/>
      <c r="I490" t="str">
        <f t="shared" si="14"/>
        <v/>
      </c>
      <c r="J490">
        <f t="shared" si="15"/>
        <v>0</v>
      </c>
    </row>
    <row r="491" spans="4:10" x14ac:dyDescent="0.3">
      <c r="D491" s="125" t="s">
        <v>1248</v>
      </c>
      <c r="E491" s="125" t="s">
        <v>1249</v>
      </c>
      <c r="F491" s="125"/>
      <c r="G491" s="125"/>
      <c r="H491" s="125"/>
      <c r="I491" t="str">
        <f t="shared" si="14"/>
        <v/>
      </c>
      <c r="J491">
        <f t="shared" si="15"/>
        <v>0</v>
      </c>
    </row>
    <row r="492" spans="4:10" x14ac:dyDescent="0.3">
      <c r="D492" s="125" t="s">
        <v>1250</v>
      </c>
      <c r="E492" s="125" t="s">
        <v>1251</v>
      </c>
      <c r="F492" s="125"/>
      <c r="G492" s="125"/>
      <c r="H492" s="125"/>
      <c r="I492" t="str">
        <f t="shared" si="14"/>
        <v/>
      </c>
      <c r="J492">
        <f t="shared" si="15"/>
        <v>0</v>
      </c>
    </row>
    <row r="493" spans="4:10" x14ac:dyDescent="0.3">
      <c r="D493" s="125" t="s">
        <v>1252</v>
      </c>
      <c r="E493" s="125" t="s">
        <v>1253</v>
      </c>
      <c r="F493" s="125"/>
      <c r="G493" s="125"/>
      <c r="H493" s="125"/>
      <c r="I493" t="str">
        <f t="shared" si="14"/>
        <v/>
      </c>
      <c r="J493">
        <f t="shared" si="15"/>
        <v>0</v>
      </c>
    </row>
    <row r="494" spans="4:10" x14ac:dyDescent="0.3">
      <c r="D494" s="125" t="s">
        <v>1254</v>
      </c>
      <c r="E494" s="125" t="s">
        <v>1255</v>
      </c>
      <c r="F494" s="125"/>
      <c r="G494" s="125"/>
      <c r="H494" s="125"/>
      <c r="I494" t="str">
        <f t="shared" si="14"/>
        <v/>
      </c>
      <c r="J494">
        <f t="shared" si="15"/>
        <v>0</v>
      </c>
    </row>
    <row r="495" spans="4:10" x14ac:dyDescent="0.3">
      <c r="D495" s="125" t="s">
        <v>1256</v>
      </c>
      <c r="E495" s="125" t="s">
        <v>1257</v>
      </c>
      <c r="F495" s="125"/>
      <c r="G495" s="125"/>
      <c r="H495" s="125"/>
      <c r="I495" t="str">
        <f t="shared" si="14"/>
        <v/>
      </c>
      <c r="J495">
        <f t="shared" si="15"/>
        <v>0</v>
      </c>
    </row>
    <row r="496" spans="4:10" x14ac:dyDescent="0.3">
      <c r="D496" s="125" t="s">
        <v>1258</v>
      </c>
      <c r="E496" s="125" t="s">
        <v>1259</v>
      </c>
      <c r="F496" s="125"/>
      <c r="G496" s="125"/>
      <c r="H496" s="125"/>
      <c r="I496" t="str">
        <f t="shared" si="14"/>
        <v/>
      </c>
      <c r="J496">
        <f t="shared" si="15"/>
        <v>0</v>
      </c>
    </row>
    <row r="497" spans="4:10" x14ac:dyDescent="0.3">
      <c r="D497" s="125" t="s">
        <v>1260</v>
      </c>
      <c r="E497" s="125" t="s">
        <v>1261</v>
      </c>
      <c r="F497" s="125"/>
      <c r="G497" s="125"/>
      <c r="H497" s="125"/>
      <c r="I497" t="str">
        <f t="shared" si="14"/>
        <v/>
      </c>
      <c r="J497">
        <f t="shared" si="15"/>
        <v>0</v>
      </c>
    </row>
    <row r="498" spans="4:10" x14ac:dyDescent="0.3">
      <c r="D498" s="125" t="s">
        <v>1262</v>
      </c>
      <c r="E498" s="125" t="s">
        <v>1263</v>
      </c>
      <c r="F498" s="125"/>
      <c r="G498" s="125"/>
      <c r="H498" s="125"/>
      <c r="I498" t="str">
        <f t="shared" si="14"/>
        <v/>
      </c>
      <c r="J498">
        <f t="shared" si="15"/>
        <v>0</v>
      </c>
    </row>
    <row r="499" spans="4:10" x14ac:dyDescent="0.3">
      <c r="D499" s="125" t="s">
        <v>1264</v>
      </c>
      <c r="E499" s="125" t="s">
        <v>1265</v>
      </c>
      <c r="F499" s="125"/>
      <c r="G499" s="125"/>
      <c r="H499" s="125"/>
      <c r="I499" t="str">
        <f t="shared" si="14"/>
        <v/>
      </c>
      <c r="J499">
        <f t="shared" si="15"/>
        <v>0</v>
      </c>
    </row>
    <row r="500" spans="4:10" x14ac:dyDescent="0.3">
      <c r="D500" s="125" t="s">
        <v>1266</v>
      </c>
      <c r="E500" s="125" t="s">
        <v>1267</v>
      </c>
      <c r="F500" s="125"/>
      <c r="G500" s="125"/>
      <c r="H500" s="125"/>
      <c r="I500" t="str">
        <f t="shared" si="14"/>
        <v/>
      </c>
      <c r="J500">
        <f t="shared" si="15"/>
        <v>0</v>
      </c>
    </row>
    <row r="501" spans="4:10" x14ac:dyDescent="0.3">
      <c r="D501" s="125" t="s">
        <v>1268</v>
      </c>
      <c r="E501" s="125" t="s">
        <v>1269</v>
      </c>
      <c r="F501" s="125"/>
      <c r="G501" s="125"/>
      <c r="H501" s="125"/>
      <c r="I501" t="str">
        <f t="shared" si="14"/>
        <v/>
      </c>
      <c r="J501">
        <f t="shared" si="15"/>
        <v>0</v>
      </c>
    </row>
    <row r="502" spans="4:10" x14ac:dyDescent="0.3">
      <c r="D502" s="125" t="s">
        <v>1270</v>
      </c>
      <c r="E502" s="125" t="s">
        <v>1271</v>
      </c>
      <c r="F502" s="125"/>
      <c r="G502" s="125"/>
      <c r="H502" s="125"/>
      <c r="I502" t="str">
        <f t="shared" si="14"/>
        <v/>
      </c>
      <c r="J502">
        <f t="shared" si="15"/>
        <v>0</v>
      </c>
    </row>
    <row r="503" spans="4:10" x14ac:dyDescent="0.3">
      <c r="D503" s="125" t="s">
        <v>1272</v>
      </c>
      <c r="E503" s="125" t="s">
        <v>1273</v>
      </c>
      <c r="F503" s="125"/>
      <c r="G503" s="125"/>
      <c r="H503" s="125"/>
      <c r="I503" t="str">
        <f t="shared" si="14"/>
        <v/>
      </c>
      <c r="J503">
        <f t="shared" si="15"/>
        <v>0</v>
      </c>
    </row>
    <row r="504" spans="4:10" x14ac:dyDescent="0.3">
      <c r="D504" s="125" t="s">
        <v>1274</v>
      </c>
      <c r="E504" s="125" t="s">
        <v>1275</v>
      </c>
      <c r="F504" s="125"/>
      <c r="G504" s="125"/>
      <c r="H504" s="125"/>
      <c r="I504" t="str">
        <f t="shared" si="14"/>
        <v/>
      </c>
      <c r="J504">
        <f t="shared" si="15"/>
        <v>0</v>
      </c>
    </row>
    <row r="505" spans="4:10" x14ac:dyDescent="0.3">
      <c r="D505" s="125" t="s">
        <v>1276</v>
      </c>
      <c r="E505" s="125" t="s">
        <v>1277</v>
      </c>
      <c r="F505" s="125"/>
      <c r="G505" s="125"/>
      <c r="H505" s="125"/>
      <c r="I505" t="str">
        <f t="shared" si="14"/>
        <v/>
      </c>
      <c r="J505">
        <f t="shared" si="15"/>
        <v>0</v>
      </c>
    </row>
    <row r="506" spans="4:10" x14ac:dyDescent="0.3">
      <c r="D506" s="125" t="s">
        <v>1278</v>
      </c>
      <c r="E506" s="125" t="s">
        <v>1279</v>
      </c>
      <c r="F506" s="125"/>
      <c r="G506" s="125"/>
      <c r="H506" s="125"/>
      <c r="I506" t="str">
        <f t="shared" si="14"/>
        <v/>
      </c>
      <c r="J506">
        <f t="shared" si="15"/>
        <v>0</v>
      </c>
    </row>
    <row r="507" spans="4:10" x14ac:dyDescent="0.3">
      <c r="D507" s="125" t="s">
        <v>1280</v>
      </c>
      <c r="E507" s="125" t="s">
        <v>1281</v>
      </c>
      <c r="F507" s="125"/>
      <c r="G507" s="125"/>
      <c r="H507" s="125"/>
      <c r="I507" t="str">
        <f t="shared" si="14"/>
        <v/>
      </c>
      <c r="J507">
        <f t="shared" si="15"/>
        <v>0</v>
      </c>
    </row>
    <row r="508" spans="4:10" x14ac:dyDescent="0.3">
      <c r="D508" s="125" t="s">
        <v>1282</v>
      </c>
      <c r="E508" s="125" t="s">
        <v>1283</v>
      </c>
      <c r="F508" s="125"/>
      <c r="G508" s="125"/>
      <c r="H508" s="125"/>
      <c r="I508" t="str">
        <f t="shared" si="14"/>
        <v/>
      </c>
      <c r="J508">
        <f t="shared" si="15"/>
        <v>0</v>
      </c>
    </row>
    <row r="509" spans="4:10" x14ac:dyDescent="0.3">
      <c r="D509" s="125" t="s">
        <v>1284</v>
      </c>
      <c r="E509" s="125" t="s">
        <v>1285</v>
      </c>
      <c r="F509" s="125"/>
      <c r="G509" s="125"/>
      <c r="H509" s="125"/>
      <c r="I509" t="str">
        <f t="shared" si="14"/>
        <v/>
      </c>
      <c r="J509">
        <f t="shared" si="15"/>
        <v>0</v>
      </c>
    </row>
    <row r="510" spans="4:10" x14ac:dyDescent="0.3">
      <c r="D510" s="125" t="s">
        <v>1286</v>
      </c>
      <c r="E510" s="125" t="s">
        <v>1287</v>
      </c>
      <c r="F510" s="125"/>
      <c r="G510" s="125"/>
      <c r="H510" s="125"/>
      <c r="I510" t="str">
        <f t="shared" si="14"/>
        <v/>
      </c>
      <c r="J510">
        <f t="shared" si="15"/>
        <v>0</v>
      </c>
    </row>
    <row r="511" spans="4:10" x14ac:dyDescent="0.3">
      <c r="D511" s="125" t="s">
        <v>1288</v>
      </c>
      <c r="E511" s="125" t="s">
        <v>1289</v>
      </c>
      <c r="F511" s="125"/>
      <c r="G511" s="125"/>
      <c r="H511" s="125"/>
      <c r="I511" t="str">
        <f t="shared" si="14"/>
        <v/>
      </c>
      <c r="J511">
        <f t="shared" si="15"/>
        <v>0</v>
      </c>
    </row>
    <row r="512" spans="4:10" x14ac:dyDescent="0.3">
      <c r="D512" s="125" t="s">
        <v>1290</v>
      </c>
      <c r="E512" s="125" t="s">
        <v>1291</v>
      </c>
      <c r="F512" s="125"/>
      <c r="G512" s="125"/>
      <c r="H512" s="125"/>
      <c r="I512" t="str">
        <f t="shared" si="14"/>
        <v/>
      </c>
      <c r="J512">
        <f t="shared" si="15"/>
        <v>0</v>
      </c>
    </row>
    <row r="513" spans="4:10" x14ac:dyDescent="0.3">
      <c r="D513" s="125" t="s">
        <v>1292</v>
      </c>
      <c r="E513" s="125" t="s">
        <v>1293</v>
      </c>
      <c r="F513" s="125"/>
      <c r="G513" s="125"/>
      <c r="H513" s="125"/>
      <c r="I513" t="str">
        <f t="shared" si="14"/>
        <v/>
      </c>
      <c r="J513">
        <f t="shared" si="15"/>
        <v>0</v>
      </c>
    </row>
    <row r="514" spans="4:10" x14ac:dyDescent="0.3">
      <c r="D514" s="125" t="s">
        <v>1294</v>
      </c>
      <c r="E514" s="125" t="s">
        <v>1295</v>
      </c>
      <c r="F514" s="125"/>
      <c r="G514" s="125"/>
      <c r="H514" s="125"/>
      <c r="I514" t="str">
        <f t="shared" si="14"/>
        <v/>
      </c>
      <c r="J514">
        <f t="shared" si="15"/>
        <v>0</v>
      </c>
    </row>
    <row r="515" spans="4:10" x14ac:dyDescent="0.3">
      <c r="D515" s="125" t="s">
        <v>1296</v>
      </c>
      <c r="E515" s="125" t="s">
        <v>1297</v>
      </c>
      <c r="F515" s="125"/>
      <c r="G515" s="125"/>
      <c r="H515" s="125"/>
      <c r="I515" t="str">
        <f t="shared" si="14"/>
        <v/>
      </c>
      <c r="J515">
        <f t="shared" si="15"/>
        <v>0</v>
      </c>
    </row>
    <row r="516" spans="4:10" x14ac:dyDescent="0.3">
      <c r="D516" s="125" t="s">
        <v>1298</v>
      </c>
      <c r="E516" s="125" t="s">
        <v>1299</v>
      </c>
      <c r="F516" s="125"/>
      <c r="G516" s="125"/>
      <c r="H516" s="125"/>
      <c r="I516" t="str">
        <f t="shared" si="14"/>
        <v/>
      </c>
      <c r="J516">
        <f t="shared" si="15"/>
        <v>0</v>
      </c>
    </row>
    <row r="517" spans="4:10" x14ac:dyDescent="0.3">
      <c r="D517" s="125" t="s">
        <v>1300</v>
      </c>
      <c r="E517" s="125" t="s">
        <v>1301</v>
      </c>
      <c r="F517" s="125"/>
      <c r="G517" s="125"/>
      <c r="H517" s="125"/>
      <c r="I517" t="str">
        <f t="shared" si="14"/>
        <v/>
      </c>
      <c r="J517">
        <f t="shared" si="15"/>
        <v>0</v>
      </c>
    </row>
    <row r="518" spans="4:10" x14ac:dyDescent="0.3">
      <c r="D518" s="125" t="s">
        <v>1302</v>
      </c>
      <c r="E518" s="125" t="s">
        <v>1303</v>
      </c>
      <c r="F518" s="125"/>
      <c r="G518" s="125"/>
      <c r="H518" s="125"/>
      <c r="I518" t="str">
        <f t="shared" si="14"/>
        <v/>
      </c>
      <c r="J518">
        <f t="shared" si="15"/>
        <v>0</v>
      </c>
    </row>
    <row r="519" spans="4:10" x14ac:dyDescent="0.3">
      <c r="D519" s="125" t="s">
        <v>1304</v>
      </c>
      <c r="E519" s="125" t="s">
        <v>1305</v>
      </c>
      <c r="F519" s="125"/>
      <c r="G519" s="125"/>
      <c r="H519" s="125"/>
      <c r="I519" t="str">
        <f t="shared" si="14"/>
        <v/>
      </c>
      <c r="J519">
        <f t="shared" si="15"/>
        <v>0</v>
      </c>
    </row>
    <row r="520" spans="4:10" x14ac:dyDescent="0.3">
      <c r="D520" s="125" t="s">
        <v>1306</v>
      </c>
      <c r="E520" s="125" t="s">
        <v>1307</v>
      </c>
      <c r="F520" s="125"/>
      <c r="G520" s="125"/>
      <c r="H520" s="125"/>
      <c r="I520" t="str">
        <f t="shared" si="14"/>
        <v/>
      </c>
      <c r="J520">
        <f t="shared" si="15"/>
        <v>0</v>
      </c>
    </row>
    <row r="521" spans="4:10" x14ac:dyDescent="0.3">
      <c r="D521" s="125" t="s">
        <v>1308</v>
      </c>
      <c r="E521" s="125" t="s">
        <v>1309</v>
      </c>
      <c r="F521" s="125"/>
      <c r="G521" s="125"/>
      <c r="H521" s="125"/>
      <c r="I521" t="str">
        <f t="shared" ref="I521:I584" si="16">G521&amp;H521</f>
        <v/>
      </c>
      <c r="J521">
        <f t="shared" ref="J521:J584" si="17">F521</f>
        <v>0</v>
      </c>
    </row>
    <row r="522" spans="4:10" x14ac:dyDescent="0.3">
      <c r="D522" s="125" t="s">
        <v>1310</v>
      </c>
      <c r="E522" s="125" t="s">
        <v>1311</v>
      </c>
      <c r="F522" s="125"/>
      <c r="G522" s="125"/>
      <c r="H522" s="125"/>
      <c r="I522" t="str">
        <f t="shared" si="16"/>
        <v/>
      </c>
      <c r="J522">
        <f t="shared" si="17"/>
        <v>0</v>
      </c>
    </row>
    <row r="523" spans="4:10" x14ac:dyDescent="0.3">
      <c r="D523" s="125" t="s">
        <v>1312</v>
      </c>
      <c r="E523" s="125" t="s">
        <v>1313</v>
      </c>
      <c r="F523" s="125"/>
      <c r="G523" s="125"/>
      <c r="H523" s="125"/>
      <c r="I523" t="str">
        <f t="shared" si="16"/>
        <v/>
      </c>
      <c r="J523">
        <f t="shared" si="17"/>
        <v>0</v>
      </c>
    </row>
    <row r="524" spans="4:10" x14ac:dyDescent="0.3">
      <c r="D524" s="125" t="s">
        <v>1314</v>
      </c>
      <c r="E524" s="125" t="s">
        <v>1315</v>
      </c>
      <c r="F524" s="125"/>
      <c r="G524" s="125"/>
      <c r="H524" s="125"/>
      <c r="I524" t="str">
        <f t="shared" si="16"/>
        <v/>
      </c>
      <c r="J524">
        <f t="shared" si="17"/>
        <v>0</v>
      </c>
    </row>
    <row r="525" spans="4:10" x14ac:dyDescent="0.3">
      <c r="D525" s="125" t="s">
        <v>1316</v>
      </c>
      <c r="E525" s="125" t="s">
        <v>1317</v>
      </c>
      <c r="F525" s="125"/>
      <c r="G525" s="125"/>
      <c r="H525" s="125"/>
      <c r="I525" t="str">
        <f t="shared" si="16"/>
        <v/>
      </c>
      <c r="J525">
        <f t="shared" si="17"/>
        <v>0</v>
      </c>
    </row>
    <row r="526" spans="4:10" x14ac:dyDescent="0.3">
      <c r="D526" s="125" t="s">
        <v>1318</v>
      </c>
      <c r="E526" s="125" t="s">
        <v>1319</v>
      </c>
      <c r="F526" s="125"/>
      <c r="G526" s="125"/>
      <c r="H526" s="125"/>
      <c r="I526" t="str">
        <f t="shared" si="16"/>
        <v/>
      </c>
      <c r="J526">
        <f t="shared" si="17"/>
        <v>0</v>
      </c>
    </row>
    <row r="527" spans="4:10" x14ac:dyDescent="0.3">
      <c r="D527" s="125" t="s">
        <v>1320</v>
      </c>
      <c r="E527" s="125" t="s">
        <v>1321</v>
      </c>
      <c r="F527" s="125"/>
      <c r="G527" s="125"/>
      <c r="H527" s="125"/>
      <c r="I527" t="str">
        <f t="shared" si="16"/>
        <v/>
      </c>
      <c r="J527">
        <f t="shared" si="17"/>
        <v>0</v>
      </c>
    </row>
    <row r="528" spans="4:10" x14ac:dyDescent="0.3">
      <c r="D528" s="125" t="s">
        <v>1322</v>
      </c>
      <c r="E528" s="125" t="s">
        <v>1323</v>
      </c>
      <c r="F528" s="125"/>
      <c r="G528" s="125"/>
      <c r="H528" s="125"/>
      <c r="I528" t="str">
        <f t="shared" si="16"/>
        <v/>
      </c>
      <c r="J528">
        <f t="shared" si="17"/>
        <v>0</v>
      </c>
    </row>
    <row r="529" spans="4:10" x14ac:dyDescent="0.3">
      <c r="D529" s="125" t="s">
        <v>1324</v>
      </c>
      <c r="E529" s="125" t="s">
        <v>1325</v>
      </c>
      <c r="F529" s="125"/>
      <c r="G529" s="125"/>
      <c r="H529" s="125"/>
      <c r="I529" t="str">
        <f t="shared" si="16"/>
        <v/>
      </c>
      <c r="J529">
        <f t="shared" si="17"/>
        <v>0</v>
      </c>
    </row>
    <row r="530" spans="4:10" x14ac:dyDescent="0.3">
      <c r="D530" s="125" t="s">
        <v>1326</v>
      </c>
      <c r="E530" s="125" t="s">
        <v>1327</v>
      </c>
      <c r="F530" s="125"/>
      <c r="G530" s="125"/>
      <c r="H530" s="125"/>
      <c r="I530" t="str">
        <f t="shared" si="16"/>
        <v/>
      </c>
      <c r="J530">
        <f t="shared" si="17"/>
        <v>0</v>
      </c>
    </row>
    <row r="531" spans="4:10" x14ac:dyDescent="0.3">
      <c r="D531" s="125" t="s">
        <v>1328</v>
      </c>
      <c r="E531" s="125" t="s">
        <v>1329</v>
      </c>
      <c r="F531" s="125"/>
      <c r="G531" s="125"/>
      <c r="H531" s="125"/>
      <c r="I531" t="str">
        <f t="shared" si="16"/>
        <v/>
      </c>
      <c r="J531">
        <f t="shared" si="17"/>
        <v>0</v>
      </c>
    </row>
    <row r="532" spans="4:10" x14ac:dyDescent="0.3">
      <c r="D532" s="125" t="s">
        <v>1330</v>
      </c>
      <c r="E532" s="125" t="s">
        <v>1331</v>
      </c>
      <c r="F532" s="125"/>
      <c r="G532" s="125"/>
      <c r="H532" s="125"/>
      <c r="I532" t="str">
        <f t="shared" si="16"/>
        <v/>
      </c>
      <c r="J532">
        <f t="shared" si="17"/>
        <v>0</v>
      </c>
    </row>
    <row r="533" spans="4:10" x14ac:dyDescent="0.3">
      <c r="D533" s="125" t="s">
        <v>1332</v>
      </c>
      <c r="E533" s="125" t="s">
        <v>1333</v>
      </c>
      <c r="F533" s="125"/>
      <c r="G533" s="125"/>
      <c r="H533" s="125"/>
      <c r="I533" t="str">
        <f t="shared" si="16"/>
        <v/>
      </c>
      <c r="J533">
        <f t="shared" si="17"/>
        <v>0</v>
      </c>
    </row>
    <row r="534" spans="4:10" x14ac:dyDescent="0.3">
      <c r="D534" s="125" t="s">
        <v>1334</v>
      </c>
      <c r="E534" s="125" t="s">
        <v>1335</v>
      </c>
      <c r="F534" s="125"/>
      <c r="G534" s="125"/>
      <c r="H534" s="125"/>
      <c r="I534" t="str">
        <f t="shared" si="16"/>
        <v/>
      </c>
      <c r="J534">
        <f t="shared" si="17"/>
        <v>0</v>
      </c>
    </row>
    <row r="535" spans="4:10" x14ac:dyDescent="0.3">
      <c r="D535" s="125" t="s">
        <v>1336</v>
      </c>
      <c r="E535" s="125" t="s">
        <v>1337</v>
      </c>
      <c r="F535" s="125"/>
      <c r="G535" s="125"/>
      <c r="H535" s="125"/>
      <c r="I535" t="str">
        <f t="shared" si="16"/>
        <v/>
      </c>
      <c r="J535">
        <f t="shared" si="17"/>
        <v>0</v>
      </c>
    </row>
    <row r="536" spans="4:10" x14ac:dyDescent="0.3">
      <c r="D536" s="125" t="s">
        <v>1338</v>
      </c>
      <c r="E536" s="125" t="s">
        <v>1339</v>
      </c>
      <c r="F536" s="125"/>
      <c r="G536" s="125"/>
      <c r="H536" s="125"/>
      <c r="I536" t="str">
        <f t="shared" si="16"/>
        <v/>
      </c>
      <c r="J536">
        <f t="shared" si="17"/>
        <v>0</v>
      </c>
    </row>
    <row r="537" spans="4:10" x14ac:dyDescent="0.3">
      <c r="D537" s="125" t="s">
        <v>1340</v>
      </c>
      <c r="E537" s="125" t="s">
        <v>1341</v>
      </c>
      <c r="F537" s="125"/>
      <c r="G537" s="125"/>
      <c r="H537" s="125"/>
      <c r="I537" t="str">
        <f t="shared" si="16"/>
        <v/>
      </c>
      <c r="J537">
        <f t="shared" si="17"/>
        <v>0</v>
      </c>
    </row>
    <row r="538" spans="4:10" x14ac:dyDescent="0.3">
      <c r="D538" s="125" t="s">
        <v>1342</v>
      </c>
      <c r="E538" s="125" t="s">
        <v>1343</v>
      </c>
      <c r="F538" s="125"/>
      <c r="G538" s="125"/>
      <c r="H538" s="125"/>
      <c r="I538" t="str">
        <f t="shared" si="16"/>
        <v/>
      </c>
      <c r="J538">
        <f t="shared" si="17"/>
        <v>0</v>
      </c>
    </row>
    <row r="539" spans="4:10" x14ac:dyDescent="0.3">
      <c r="D539" s="125" t="s">
        <v>1344</v>
      </c>
      <c r="E539" s="125" t="s">
        <v>1345</v>
      </c>
      <c r="F539" s="125"/>
      <c r="G539" s="125"/>
      <c r="H539" s="125"/>
      <c r="I539" t="str">
        <f t="shared" si="16"/>
        <v/>
      </c>
      <c r="J539">
        <f t="shared" si="17"/>
        <v>0</v>
      </c>
    </row>
    <row r="540" spans="4:10" x14ac:dyDescent="0.3">
      <c r="D540" s="125" t="s">
        <v>1346</v>
      </c>
      <c r="E540" s="125" t="s">
        <v>1347</v>
      </c>
      <c r="F540" s="125"/>
      <c r="G540" s="125"/>
      <c r="H540" s="125"/>
      <c r="I540" t="str">
        <f t="shared" si="16"/>
        <v/>
      </c>
      <c r="J540">
        <f t="shared" si="17"/>
        <v>0</v>
      </c>
    </row>
    <row r="541" spans="4:10" x14ac:dyDescent="0.3">
      <c r="D541" s="125" t="s">
        <v>1348</v>
      </c>
      <c r="E541" s="125" t="s">
        <v>1349</v>
      </c>
      <c r="F541" s="125"/>
      <c r="G541" s="125"/>
      <c r="H541" s="125"/>
      <c r="I541" t="str">
        <f t="shared" si="16"/>
        <v/>
      </c>
      <c r="J541">
        <f t="shared" si="17"/>
        <v>0</v>
      </c>
    </row>
    <row r="542" spans="4:10" x14ac:dyDescent="0.3">
      <c r="D542" s="125" t="s">
        <v>1350</v>
      </c>
      <c r="E542" s="125" t="s">
        <v>1351</v>
      </c>
      <c r="F542" s="125"/>
      <c r="G542" s="125"/>
      <c r="H542" s="125"/>
      <c r="I542" t="str">
        <f t="shared" si="16"/>
        <v/>
      </c>
      <c r="J542">
        <f t="shared" si="17"/>
        <v>0</v>
      </c>
    </row>
    <row r="543" spans="4:10" x14ac:dyDescent="0.3">
      <c r="D543" s="125" t="s">
        <v>1352</v>
      </c>
      <c r="E543" s="125" t="s">
        <v>1353</v>
      </c>
      <c r="F543" s="125"/>
      <c r="G543" s="125"/>
      <c r="H543" s="125"/>
      <c r="I543" t="str">
        <f t="shared" si="16"/>
        <v/>
      </c>
      <c r="J543">
        <f t="shared" si="17"/>
        <v>0</v>
      </c>
    </row>
    <row r="544" spans="4:10" x14ac:dyDescent="0.3">
      <c r="D544" s="125" t="s">
        <v>1354</v>
      </c>
      <c r="E544" s="125" t="s">
        <v>1355</v>
      </c>
      <c r="F544" s="125"/>
      <c r="G544" s="125"/>
      <c r="H544" s="125"/>
      <c r="I544" t="str">
        <f t="shared" si="16"/>
        <v/>
      </c>
      <c r="J544">
        <f t="shared" si="17"/>
        <v>0</v>
      </c>
    </row>
    <row r="545" spans="4:10" x14ac:dyDescent="0.3">
      <c r="D545" s="125" t="s">
        <v>1356</v>
      </c>
      <c r="E545" s="125" t="s">
        <v>1357</v>
      </c>
      <c r="F545" s="125"/>
      <c r="G545" s="125"/>
      <c r="H545" s="125"/>
      <c r="I545" t="str">
        <f t="shared" si="16"/>
        <v/>
      </c>
      <c r="J545">
        <f t="shared" si="17"/>
        <v>0</v>
      </c>
    </row>
    <row r="546" spans="4:10" x14ac:dyDescent="0.3">
      <c r="D546" s="125" t="s">
        <v>1358</v>
      </c>
      <c r="E546" s="125" t="s">
        <v>1359</v>
      </c>
      <c r="F546" s="125"/>
      <c r="G546" s="125"/>
      <c r="H546" s="125"/>
      <c r="I546" t="str">
        <f t="shared" si="16"/>
        <v/>
      </c>
      <c r="J546">
        <f t="shared" si="17"/>
        <v>0</v>
      </c>
    </row>
    <row r="547" spans="4:10" x14ac:dyDescent="0.3">
      <c r="D547" s="125" t="s">
        <v>1360</v>
      </c>
      <c r="E547" s="125" t="s">
        <v>1361</v>
      </c>
      <c r="F547" s="125"/>
      <c r="G547" s="125"/>
      <c r="H547" s="125"/>
      <c r="I547" t="str">
        <f t="shared" si="16"/>
        <v/>
      </c>
      <c r="J547">
        <f t="shared" si="17"/>
        <v>0</v>
      </c>
    </row>
    <row r="548" spans="4:10" x14ac:dyDescent="0.3">
      <c r="D548" s="125" t="s">
        <v>1362</v>
      </c>
      <c r="E548" s="125" t="s">
        <v>1363</v>
      </c>
      <c r="F548" s="125"/>
      <c r="G548" s="125"/>
      <c r="H548" s="125"/>
      <c r="I548" t="str">
        <f t="shared" si="16"/>
        <v/>
      </c>
      <c r="J548">
        <f t="shared" si="17"/>
        <v>0</v>
      </c>
    </row>
    <row r="549" spans="4:10" x14ac:dyDescent="0.3">
      <c r="D549" s="125" t="s">
        <v>1364</v>
      </c>
      <c r="E549" s="125" t="s">
        <v>1365</v>
      </c>
      <c r="F549" s="125"/>
      <c r="G549" s="125"/>
      <c r="H549" s="125"/>
      <c r="I549" t="str">
        <f t="shared" si="16"/>
        <v/>
      </c>
      <c r="J549">
        <f t="shared" si="17"/>
        <v>0</v>
      </c>
    </row>
    <row r="550" spans="4:10" x14ac:dyDescent="0.3">
      <c r="D550" s="125" t="s">
        <v>1366</v>
      </c>
      <c r="E550" s="125" t="s">
        <v>1367</v>
      </c>
      <c r="F550" s="125"/>
      <c r="G550" s="125"/>
      <c r="H550" s="125"/>
      <c r="I550" t="str">
        <f t="shared" si="16"/>
        <v/>
      </c>
      <c r="J550">
        <f t="shared" si="17"/>
        <v>0</v>
      </c>
    </row>
    <row r="551" spans="4:10" x14ac:dyDescent="0.3">
      <c r="D551" s="125" t="s">
        <v>1368</v>
      </c>
      <c r="E551" s="125" t="s">
        <v>1369</v>
      </c>
      <c r="F551" s="125"/>
      <c r="G551" s="125"/>
      <c r="H551" s="125"/>
      <c r="I551" t="str">
        <f t="shared" si="16"/>
        <v/>
      </c>
      <c r="J551">
        <f t="shared" si="17"/>
        <v>0</v>
      </c>
    </row>
    <row r="552" spans="4:10" x14ac:dyDescent="0.3">
      <c r="D552" s="125" t="s">
        <v>1370</v>
      </c>
      <c r="E552" s="125" t="s">
        <v>1371</v>
      </c>
      <c r="F552" s="125"/>
      <c r="G552" s="125"/>
      <c r="H552" s="125"/>
      <c r="I552" t="str">
        <f t="shared" si="16"/>
        <v/>
      </c>
      <c r="J552">
        <f t="shared" si="17"/>
        <v>0</v>
      </c>
    </row>
    <row r="553" spans="4:10" x14ac:dyDescent="0.3">
      <c r="D553" s="125" t="s">
        <v>1372</v>
      </c>
      <c r="E553" s="125" t="s">
        <v>1373</v>
      </c>
      <c r="F553" s="125"/>
      <c r="G553" s="125"/>
      <c r="H553" s="125"/>
      <c r="I553" t="str">
        <f t="shared" si="16"/>
        <v/>
      </c>
      <c r="J553">
        <f t="shared" si="17"/>
        <v>0</v>
      </c>
    </row>
    <row r="554" spans="4:10" x14ac:dyDescent="0.3">
      <c r="D554" s="125" t="s">
        <v>1374</v>
      </c>
      <c r="E554" s="125" t="s">
        <v>1375</v>
      </c>
      <c r="F554" s="125"/>
      <c r="G554" s="125"/>
      <c r="H554" s="125"/>
      <c r="I554" t="str">
        <f t="shared" si="16"/>
        <v/>
      </c>
      <c r="J554">
        <f t="shared" si="17"/>
        <v>0</v>
      </c>
    </row>
    <row r="555" spans="4:10" x14ac:dyDescent="0.3">
      <c r="D555" s="125" t="s">
        <v>1376</v>
      </c>
      <c r="E555" s="125" t="s">
        <v>1377</v>
      </c>
      <c r="F555" s="125"/>
      <c r="G555" s="125"/>
      <c r="H555" s="125"/>
      <c r="I555" t="str">
        <f t="shared" si="16"/>
        <v/>
      </c>
      <c r="J555">
        <f t="shared" si="17"/>
        <v>0</v>
      </c>
    </row>
    <row r="556" spans="4:10" x14ac:dyDescent="0.3">
      <c r="D556" s="125" t="s">
        <v>1378</v>
      </c>
      <c r="E556" s="125" t="s">
        <v>1379</v>
      </c>
      <c r="F556" s="125"/>
      <c r="G556" s="125"/>
      <c r="H556" s="125"/>
      <c r="I556" t="str">
        <f t="shared" si="16"/>
        <v/>
      </c>
      <c r="J556">
        <f t="shared" si="17"/>
        <v>0</v>
      </c>
    </row>
    <row r="557" spans="4:10" x14ac:dyDescent="0.3">
      <c r="D557" s="125" t="s">
        <v>1380</v>
      </c>
      <c r="E557" s="125" t="s">
        <v>1381</v>
      </c>
      <c r="F557" s="125"/>
      <c r="G557" s="125"/>
      <c r="H557" s="125"/>
      <c r="I557" t="str">
        <f t="shared" si="16"/>
        <v/>
      </c>
      <c r="J557">
        <f t="shared" si="17"/>
        <v>0</v>
      </c>
    </row>
    <row r="558" spans="4:10" x14ac:dyDescent="0.3">
      <c r="D558" s="125" t="s">
        <v>1382</v>
      </c>
      <c r="E558" s="125" t="s">
        <v>1383</v>
      </c>
      <c r="F558" s="125"/>
      <c r="G558" s="125"/>
      <c r="H558" s="125"/>
      <c r="I558" t="str">
        <f t="shared" si="16"/>
        <v/>
      </c>
      <c r="J558">
        <f t="shared" si="17"/>
        <v>0</v>
      </c>
    </row>
    <row r="559" spans="4:10" x14ac:dyDescent="0.3">
      <c r="D559" s="125" t="s">
        <v>1384</v>
      </c>
      <c r="E559" s="125" t="s">
        <v>1385</v>
      </c>
      <c r="F559" s="125"/>
      <c r="G559" s="125"/>
      <c r="H559" s="125"/>
      <c r="I559" t="str">
        <f t="shared" si="16"/>
        <v/>
      </c>
      <c r="J559">
        <f t="shared" si="17"/>
        <v>0</v>
      </c>
    </row>
    <row r="560" spans="4:10" x14ac:dyDescent="0.3">
      <c r="D560" s="125" t="s">
        <v>1386</v>
      </c>
      <c r="E560" s="125" t="s">
        <v>1387</v>
      </c>
      <c r="F560" s="125"/>
      <c r="G560" s="125"/>
      <c r="H560" s="125"/>
      <c r="I560" t="str">
        <f t="shared" si="16"/>
        <v/>
      </c>
      <c r="J560">
        <f t="shared" si="17"/>
        <v>0</v>
      </c>
    </row>
    <row r="561" spans="4:10" x14ac:dyDescent="0.3">
      <c r="D561" s="125" t="s">
        <v>1388</v>
      </c>
      <c r="E561" s="125" t="s">
        <v>1389</v>
      </c>
      <c r="F561" s="125"/>
      <c r="G561" s="125"/>
      <c r="H561" s="125"/>
      <c r="I561" t="str">
        <f t="shared" si="16"/>
        <v/>
      </c>
      <c r="J561">
        <f t="shared" si="17"/>
        <v>0</v>
      </c>
    </row>
    <row r="562" spans="4:10" x14ac:dyDescent="0.3">
      <c r="D562" s="125" t="s">
        <v>1390</v>
      </c>
      <c r="E562" s="125" t="s">
        <v>1391</v>
      </c>
      <c r="F562" s="125"/>
      <c r="G562" s="125"/>
      <c r="H562" s="125"/>
      <c r="I562" t="str">
        <f t="shared" si="16"/>
        <v/>
      </c>
      <c r="J562">
        <f t="shared" si="17"/>
        <v>0</v>
      </c>
    </row>
    <row r="563" spans="4:10" x14ac:dyDescent="0.3">
      <c r="D563" s="125" t="s">
        <v>1392</v>
      </c>
      <c r="E563" s="125" t="s">
        <v>1393</v>
      </c>
      <c r="F563" s="125"/>
      <c r="G563" s="125"/>
      <c r="H563" s="125"/>
      <c r="I563" t="str">
        <f t="shared" si="16"/>
        <v/>
      </c>
      <c r="J563">
        <f t="shared" si="17"/>
        <v>0</v>
      </c>
    </row>
    <row r="564" spans="4:10" x14ac:dyDescent="0.3">
      <c r="D564" s="125" t="s">
        <v>1394</v>
      </c>
      <c r="E564" s="125" t="s">
        <v>1395</v>
      </c>
      <c r="F564" s="125"/>
      <c r="G564" s="125"/>
      <c r="H564" s="125"/>
      <c r="I564" t="str">
        <f t="shared" si="16"/>
        <v/>
      </c>
      <c r="J564">
        <f t="shared" si="17"/>
        <v>0</v>
      </c>
    </row>
    <row r="565" spans="4:10" x14ac:dyDescent="0.3">
      <c r="D565" s="125" t="s">
        <v>1396</v>
      </c>
      <c r="E565" s="125" t="s">
        <v>1397</v>
      </c>
      <c r="F565" s="125"/>
      <c r="G565" s="125"/>
      <c r="H565" s="125"/>
      <c r="I565" t="str">
        <f t="shared" si="16"/>
        <v/>
      </c>
      <c r="J565">
        <f t="shared" si="17"/>
        <v>0</v>
      </c>
    </row>
    <row r="566" spans="4:10" x14ac:dyDescent="0.3">
      <c r="D566" s="125" t="s">
        <v>1398</v>
      </c>
      <c r="E566" s="125" t="s">
        <v>1399</v>
      </c>
      <c r="F566" s="125"/>
      <c r="G566" s="125"/>
      <c r="H566" s="125"/>
      <c r="I566" t="str">
        <f t="shared" si="16"/>
        <v/>
      </c>
      <c r="J566">
        <f t="shared" si="17"/>
        <v>0</v>
      </c>
    </row>
    <row r="567" spans="4:10" x14ac:dyDescent="0.3">
      <c r="D567" s="125" t="s">
        <v>1400</v>
      </c>
      <c r="E567" s="125" t="s">
        <v>1401</v>
      </c>
      <c r="F567" s="125"/>
      <c r="G567" s="125"/>
      <c r="H567" s="125"/>
      <c r="I567" t="str">
        <f t="shared" si="16"/>
        <v/>
      </c>
      <c r="J567">
        <f t="shared" si="17"/>
        <v>0</v>
      </c>
    </row>
    <row r="568" spans="4:10" x14ac:dyDescent="0.3">
      <c r="D568" s="125" t="s">
        <v>1402</v>
      </c>
      <c r="E568" s="125" t="s">
        <v>1403</v>
      </c>
      <c r="F568" s="125"/>
      <c r="G568" s="125"/>
      <c r="H568" s="125"/>
      <c r="I568" t="str">
        <f t="shared" si="16"/>
        <v/>
      </c>
      <c r="J568">
        <f t="shared" si="17"/>
        <v>0</v>
      </c>
    </row>
    <row r="569" spans="4:10" x14ac:dyDescent="0.3">
      <c r="D569" s="125" t="s">
        <v>1404</v>
      </c>
      <c r="E569" s="125" t="s">
        <v>1405</v>
      </c>
      <c r="F569" s="125"/>
      <c r="G569" s="125"/>
      <c r="H569" s="125"/>
      <c r="I569" t="str">
        <f t="shared" si="16"/>
        <v/>
      </c>
      <c r="J569">
        <f t="shared" si="17"/>
        <v>0</v>
      </c>
    </row>
    <row r="570" spans="4:10" x14ac:dyDescent="0.3">
      <c r="D570" s="125" t="s">
        <v>1406</v>
      </c>
      <c r="E570" s="125" t="s">
        <v>1407</v>
      </c>
      <c r="F570" s="125"/>
      <c r="G570" s="125"/>
      <c r="H570" s="125"/>
      <c r="I570" t="str">
        <f t="shared" si="16"/>
        <v/>
      </c>
      <c r="J570">
        <f t="shared" si="17"/>
        <v>0</v>
      </c>
    </row>
    <row r="571" spans="4:10" x14ac:dyDescent="0.3">
      <c r="D571" s="125" t="s">
        <v>1408</v>
      </c>
      <c r="E571" s="125" t="s">
        <v>1409</v>
      </c>
      <c r="F571" s="125"/>
      <c r="G571" s="125"/>
      <c r="H571" s="125"/>
      <c r="I571" t="str">
        <f t="shared" si="16"/>
        <v/>
      </c>
      <c r="J571">
        <f t="shared" si="17"/>
        <v>0</v>
      </c>
    </row>
    <row r="572" spans="4:10" x14ac:dyDescent="0.3">
      <c r="D572" s="125" t="s">
        <v>1410</v>
      </c>
      <c r="E572" s="125" t="s">
        <v>1411</v>
      </c>
      <c r="F572" s="125"/>
      <c r="G572" s="125"/>
      <c r="H572" s="125"/>
      <c r="I572" t="str">
        <f t="shared" si="16"/>
        <v/>
      </c>
      <c r="J572">
        <f t="shared" si="17"/>
        <v>0</v>
      </c>
    </row>
    <row r="573" spans="4:10" x14ac:dyDescent="0.3">
      <c r="D573" s="125" t="s">
        <v>1412</v>
      </c>
      <c r="E573" s="125" t="s">
        <v>1413</v>
      </c>
      <c r="F573" s="125"/>
      <c r="G573" s="125"/>
      <c r="H573" s="125"/>
      <c r="I573" t="str">
        <f t="shared" si="16"/>
        <v/>
      </c>
      <c r="J573">
        <f t="shared" si="17"/>
        <v>0</v>
      </c>
    </row>
    <row r="574" spans="4:10" x14ac:dyDescent="0.3">
      <c r="D574" s="125" t="s">
        <v>1414</v>
      </c>
      <c r="E574" s="125" t="s">
        <v>1415</v>
      </c>
      <c r="F574" s="125"/>
      <c r="G574" s="125"/>
      <c r="H574" s="125"/>
      <c r="I574" t="str">
        <f t="shared" si="16"/>
        <v/>
      </c>
      <c r="J574">
        <f t="shared" si="17"/>
        <v>0</v>
      </c>
    </row>
    <row r="575" spans="4:10" x14ac:dyDescent="0.3">
      <c r="D575" s="125" t="s">
        <v>1416</v>
      </c>
      <c r="E575" s="125" t="s">
        <v>1417</v>
      </c>
      <c r="F575" s="125"/>
      <c r="G575" s="125"/>
      <c r="H575" s="125"/>
      <c r="I575" t="str">
        <f t="shared" si="16"/>
        <v/>
      </c>
      <c r="J575">
        <f t="shared" si="17"/>
        <v>0</v>
      </c>
    </row>
    <row r="576" spans="4:10" x14ac:dyDescent="0.3">
      <c r="D576" s="125" t="s">
        <v>1418</v>
      </c>
      <c r="E576" s="125" t="s">
        <v>1419</v>
      </c>
      <c r="F576" s="125"/>
      <c r="G576" s="125"/>
      <c r="H576" s="125"/>
      <c r="I576" t="str">
        <f t="shared" si="16"/>
        <v/>
      </c>
      <c r="J576">
        <f t="shared" si="17"/>
        <v>0</v>
      </c>
    </row>
    <row r="577" spans="4:10" x14ac:dyDescent="0.3">
      <c r="D577" s="125" t="s">
        <v>1420</v>
      </c>
      <c r="E577" s="125" t="s">
        <v>1421</v>
      </c>
      <c r="F577" s="125"/>
      <c r="G577" s="125"/>
      <c r="H577" s="125"/>
      <c r="I577" t="str">
        <f t="shared" si="16"/>
        <v/>
      </c>
      <c r="J577">
        <f t="shared" si="17"/>
        <v>0</v>
      </c>
    </row>
    <row r="578" spans="4:10" x14ac:dyDescent="0.3">
      <c r="D578" s="125" t="s">
        <v>1422</v>
      </c>
      <c r="E578" s="125" t="s">
        <v>1423</v>
      </c>
      <c r="F578" s="125"/>
      <c r="G578" s="125"/>
      <c r="H578" s="125"/>
      <c r="I578" t="str">
        <f t="shared" si="16"/>
        <v/>
      </c>
      <c r="J578">
        <f t="shared" si="17"/>
        <v>0</v>
      </c>
    </row>
    <row r="579" spans="4:10" x14ac:dyDescent="0.3">
      <c r="D579" s="125" t="s">
        <v>1424</v>
      </c>
      <c r="E579" s="125" t="s">
        <v>1425</v>
      </c>
      <c r="F579" s="125"/>
      <c r="G579" s="125"/>
      <c r="H579" s="125"/>
      <c r="I579" t="str">
        <f t="shared" si="16"/>
        <v/>
      </c>
      <c r="J579">
        <f t="shared" si="17"/>
        <v>0</v>
      </c>
    </row>
    <row r="580" spans="4:10" x14ac:dyDescent="0.3">
      <c r="D580" s="125" t="s">
        <v>1426</v>
      </c>
      <c r="E580" s="125" t="s">
        <v>1427</v>
      </c>
      <c r="F580" s="125"/>
      <c r="G580" s="125"/>
      <c r="H580" s="125"/>
      <c r="I580" t="str">
        <f t="shared" si="16"/>
        <v/>
      </c>
      <c r="J580">
        <f t="shared" si="17"/>
        <v>0</v>
      </c>
    </row>
    <row r="581" spans="4:10" x14ac:dyDescent="0.3">
      <c r="D581" s="125" t="s">
        <v>1428</v>
      </c>
      <c r="E581" s="125" t="s">
        <v>1429</v>
      </c>
      <c r="F581" s="125"/>
      <c r="G581" s="125"/>
      <c r="H581" s="125"/>
      <c r="I581" t="str">
        <f t="shared" si="16"/>
        <v/>
      </c>
      <c r="J581">
        <f t="shared" si="17"/>
        <v>0</v>
      </c>
    </row>
    <row r="582" spans="4:10" x14ac:dyDescent="0.3">
      <c r="D582" s="125" t="s">
        <v>1430</v>
      </c>
      <c r="E582" s="125" t="s">
        <v>1431</v>
      </c>
      <c r="F582" s="125"/>
      <c r="G582" s="125"/>
      <c r="H582" s="125"/>
      <c r="I582" t="str">
        <f t="shared" si="16"/>
        <v/>
      </c>
      <c r="J582">
        <f t="shared" si="17"/>
        <v>0</v>
      </c>
    </row>
    <row r="583" spans="4:10" x14ac:dyDescent="0.3">
      <c r="D583" s="125" t="s">
        <v>1432</v>
      </c>
      <c r="E583" s="125" t="s">
        <v>1433</v>
      </c>
      <c r="F583" s="125"/>
      <c r="G583" s="125"/>
      <c r="H583" s="125"/>
      <c r="I583" t="str">
        <f t="shared" si="16"/>
        <v/>
      </c>
      <c r="J583">
        <f t="shared" si="17"/>
        <v>0</v>
      </c>
    </row>
    <row r="584" spans="4:10" x14ac:dyDescent="0.3">
      <c r="D584" s="125" t="s">
        <v>1434</v>
      </c>
      <c r="E584" s="125" t="s">
        <v>1435</v>
      </c>
      <c r="F584" s="125"/>
      <c r="G584" s="125"/>
      <c r="H584" s="125"/>
      <c r="I584" t="str">
        <f t="shared" si="16"/>
        <v/>
      </c>
      <c r="J584">
        <f t="shared" si="17"/>
        <v>0</v>
      </c>
    </row>
    <row r="585" spans="4:10" x14ac:dyDescent="0.3">
      <c r="D585" s="125" t="s">
        <v>1436</v>
      </c>
      <c r="E585" s="125" t="s">
        <v>1437</v>
      </c>
      <c r="F585" s="125"/>
      <c r="G585" s="125"/>
      <c r="H585" s="125"/>
      <c r="I585" t="str">
        <f t="shared" ref="I585:I648" si="18">G585&amp;H585</f>
        <v/>
      </c>
      <c r="J585">
        <f t="shared" ref="J585:J648" si="19">F585</f>
        <v>0</v>
      </c>
    </row>
    <row r="586" spans="4:10" x14ac:dyDescent="0.3">
      <c r="D586" s="125" t="s">
        <v>1438</v>
      </c>
      <c r="E586" s="125" t="s">
        <v>1439</v>
      </c>
      <c r="F586" s="125"/>
      <c r="G586" s="125"/>
      <c r="H586" s="125"/>
      <c r="I586" t="str">
        <f t="shared" si="18"/>
        <v/>
      </c>
      <c r="J586">
        <f t="shared" si="19"/>
        <v>0</v>
      </c>
    </row>
    <row r="587" spans="4:10" x14ac:dyDescent="0.3">
      <c r="D587" s="125" t="s">
        <v>1440</v>
      </c>
      <c r="E587" s="125" t="s">
        <v>1441</v>
      </c>
      <c r="F587" s="125"/>
      <c r="G587" s="125"/>
      <c r="H587" s="125"/>
      <c r="I587" t="str">
        <f t="shared" si="18"/>
        <v/>
      </c>
      <c r="J587">
        <f t="shared" si="19"/>
        <v>0</v>
      </c>
    </row>
    <row r="588" spans="4:10" x14ac:dyDescent="0.3">
      <c r="D588" s="125" t="s">
        <v>1442</v>
      </c>
      <c r="E588" s="125" t="s">
        <v>1443</v>
      </c>
      <c r="F588" s="125"/>
      <c r="G588" s="125"/>
      <c r="H588" s="125"/>
      <c r="I588" t="str">
        <f t="shared" si="18"/>
        <v/>
      </c>
      <c r="J588">
        <f t="shared" si="19"/>
        <v>0</v>
      </c>
    </row>
    <row r="589" spans="4:10" x14ac:dyDescent="0.3">
      <c r="D589" s="125" t="s">
        <v>1444</v>
      </c>
      <c r="E589" s="125" t="s">
        <v>1445</v>
      </c>
      <c r="F589" s="125"/>
      <c r="G589" s="125"/>
      <c r="H589" s="125"/>
      <c r="I589" t="str">
        <f t="shared" si="18"/>
        <v/>
      </c>
      <c r="J589">
        <f t="shared" si="19"/>
        <v>0</v>
      </c>
    </row>
    <row r="590" spans="4:10" x14ac:dyDescent="0.3">
      <c r="D590" s="125" t="s">
        <v>1446</v>
      </c>
      <c r="E590" s="125" t="s">
        <v>1447</v>
      </c>
      <c r="F590" s="125"/>
      <c r="G590" s="125"/>
      <c r="H590" s="125"/>
      <c r="I590" t="str">
        <f t="shared" si="18"/>
        <v/>
      </c>
      <c r="J590">
        <f t="shared" si="19"/>
        <v>0</v>
      </c>
    </row>
    <row r="591" spans="4:10" x14ac:dyDescent="0.3">
      <c r="D591" s="125" t="s">
        <v>1448</v>
      </c>
      <c r="E591" s="125" t="s">
        <v>1449</v>
      </c>
      <c r="F591" s="125"/>
      <c r="G591" s="125"/>
      <c r="H591" s="125"/>
      <c r="I591" t="str">
        <f t="shared" si="18"/>
        <v/>
      </c>
      <c r="J591">
        <f t="shared" si="19"/>
        <v>0</v>
      </c>
    </row>
    <row r="592" spans="4:10" x14ac:dyDescent="0.3">
      <c r="D592" s="125" t="s">
        <v>1450</v>
      </c>
      <c r="E592" s="125" t="s">
        <v>1451</v>
      </c>
      <c r="F592" s="125"/>
      <c r="G592" s="125"/>
      <c r="H592" s="125"/>
      <c r="I592" t="str">
        <f t="shared" si="18"/>
        <v/>
      </c>
      <c r="J592">
        <f t="shared" si="19"/>
        <v>0</v>
      </c>
    </row>
    <row r="593" spans="4:10" x14ac:dyDescent="0.3">
      <c r="D593" s="125" t="s">
        <v>1452</v>
      </c>
      <c r="E593" s="125" t="s">
        <v>1453</v>
      </c>
      <c r="F593" s="125"/>
      <c r="G593" s="125"/>
      <c r="H593" s="125"/>
      <c r="I593" t="str">
        <f t="shared" si="18"/>
        <v/>
      </c>
      <c r="J593">
        <f t="shared" si="19"/>
        <v>0</v>
      </c>
    </row>
    <row r="594" spans="4:10" x14ac:dyDescent="0.3">
      <c r="D594" s="125" t="s">
        <v>1454</v>
      </c>
      <c r="E594" s="125" t="s">
        <v>1455</v>
      </c>
      <c r="F594" s="125"/>
      <c r="G594" s="125"/>
      <c r="H594" s="125"/>
      <c r="I594" t="str">
        <f t="shared" si="18"/>
        <v/>
      </c>
      <c r="J594">
        <f t="shared" si="19"/>
        <v>0</v>
      </c>
    </row>
    <row r="595" spans="4:10" x14ac:dyDescent="0.3">
      <c r="D595" s="125" t="s">
        <v>1456</v>
      </c>
      <c r="E595" s="125" t="s">
        <v>1457</v>
      </c>
      <c r="F595" s="125"/>
      <c r="G595" s="125"/>
      <c r="H595" s="125"/>
      <c r="I595" t="str">
        <f t="shared" si="18"/>
        <v/>
      </c>
      <c r="J595">
        <f t="shared" si="19"/>
        <v>0</v>
      </c>
    </row>
    <row r="596" spans="4:10" x14ac:dyDescent="0.3">
      <c r="D596" s="125" t="s">
        <v>1458</v>
      </c>
      <c r="E596" s="125" t="s">
        <v>1459</v>
      </c>
      <c r="F596" s="125"/>
      <c r="G596" s="125"/>
      <c r="H596" s="125"/>
      <c r="I596" t="str">
        <f t="shared" si="18"/>
        <v/>
      </c>
      <c r="J596">
        <f t="shared" si="19"/>
        <v>0</v>
      </c>
    </row>
    <row r="597" spans="4:10" x14ac:dyDescent="0.3">
      <c r="D597" s="125" t="s">
        <v>1460</v>
      </c>
      <c r="E597" s="125" t="s">
        <v>1461</v>
      </c>
      <c r="F597" s="125"/>
      <c r="G597" s="125"/>
      <c r="H597" s="125"/>
      <c r="I597" t="str">
        <f t="shared" si="18"/>
        <v/>
      </c>
      <c r="J597">
        <f t="shared" si="19"/>
        <v>0</v>
      </c>
    </row>
    <row r="598" spans="4:10" x14ac:dyDescent="0.3">
      <c r="D598" s="125" t="s">
        <v>1462</v>
      </c>
      <c r="E598" s="125" t="s">
        <v>1463</v>
      </c>
      <c r="F598" s="125"/>
      <c r="G598" s="125"/>
      <c r="H598" s="125"/>
      <c r="I598" t="str">
        <f t="shared" si="18"/>
        <v/>
      </c>
      <c r="J598">
        <f t="shared" si="19"/>
        <v>0</v>
      </c>
    </row>
    <row r="599" spans="4:10" x14ac:dyDescent="0.3">
      <c r="D599" s="125" t="s">
        <v>1464</v>
      </c>
      <c r="E599" s="125" t="s">
        <v>1465</v>
      </c>
      <c r="F599" s="125"/>
      <c r="G599" s="125"/>
      <c r="H599" s="125"/>
      <c r="I599" t="str">
        <f t="shared" si="18"/>
        <v/>
      </c>
      <c r="J599">
        <f t="shared" si="19"/>
        <v>0</v>
      </c>
    </row>
    <row r="600" spans="4:10" x14ac:dyDescent="0.3">
      <c r="D600" s="125" t="s">
        <v>1466</v>
      </c>
      <c r="E600" s="125" t="s">
        <v>1467</v>
      </c>
      <c r="F600" s="125"/>
      <c r="G600" s="125"/>
      <c r="H600" s="125"/>
      <c r="I600" t="str">
        <f t="shared" si="18"/>
        <v/>
      </c>
      <c r="J600">
        <f t="shared" si="19"/>
        <v>0</v>
      </c>
    </row>
    <row r="601" spans="4:10" x14ac:dyDescent="0.3">
      <c r="D601" s="125" t="s">
        <v>1468</v>
      </c>
      <c r="E601" s="125" t="s">
        <v>1469</v>
      </c>
      <c r="F601" s="125"/>
      <c r="G601" s="125"/>
      <c r="H601" s="125"/>
      <c r="I601" t="str">
        <f t="shared" si="18"/>
        <v/>
      </c>
      <c r="J601">
        <f t="shared" si="19"/>
        <v>0</v>
      </c>
    </row>
    <row r="602" spans="4:10" x14ac:dyDescent="0.3">
      <c r="D602" s="125" t="s">
        <v>1470</v>
      </c>
      <c r="E602" s="125" t="s">
        <v>1471</v>
      </c>
      <c r="F602" s="125"/>
      <c r="G602" s="125"/>
      <c r="H602" s="125"/>
      <c r="I602" t="str">
        <f t="shared" si="18"/>
        <v/>
      </c>
      <c r="J602">
        <f t="shared" si="19"/>
        <v>0</v>
      </c>
    </row>
    <row r="603" spans="4:10" x14ac:dyDescent="0.3">
      <c r="D603" s="125" t="s">
        <v>1472</v>
      </c>
      <c r="E603" s="125" t="s">
        <v>1473</v>
      </c>
      <c r="F603" s="125"/>
      <c r="G603" s="125"/>
      <c r="H603" s="125"/>
      <c r="I603" t="str">
        <f t="shared" si="18"/>
        <v/>
      </c>
      <c r="J603">
        <f t="shared" si="19"/>
        <v>0</v>
      </c>
    </row>
    <row r="604" spans="4:10" x14ac:dyDescent="0.3">
      <c r="D604" s="125" t="s">
        <v>1474</v>
      </c>
      <c r="E604" s="125" t="s">
        <v>1475</v>
      </c>
      <c r="F604" s="125"/>
      <c r="G604" s="125"/>
      <c r="H604" s="125"/>
      <c r="I604" t="str">
        <f t="shared" si="18"/>
        <v/>
      </c>
      <c r="J604">
        <f t="shared" si="19"/>
        <v>0</v>
      </c>
    </row>
    <row r="605" spans="4:10" x14ac:dyDescent="0.3">
      <c r="D605" s="125" t="s">
        <v>1476</v>
      </c>
      <c r="E605" s="125" t="s">
        <v>1477</v>
      </c>
      <c r="F605" s="125"/>
      <c r="G605" s="125"/>
      <c r="H605" s="125"/>
      <c r="I605" t="str">
        <f t="shared" si="18"/>
        <v/>
      </c>
      <c r="J605">
        <f t="shared" si="19"/>
        <v>0</v>
      </c>
    </row>
    <row r="606" spans="4:10" x14ac:dyDescent="0.3">
      <c r="D606" s="125" t="s">
        <v>1478</v>
      </c>
      <c r="E606" s="125" t="s">
        <v>1479</v>
      </c>
      <c r="F606" s="125"/>
      <c r="G606" s="125"/>
      <c r="H606" s="125"/>
      <c r="I606" t="str">
        <f t="shared" si="18"/>
        <v/>
      </c>
      <c r="J606">
        <f t="shared" si="19"/>
        <v>0</v>
      </c>
    </row>
    <row r="607" spans="4:10" x14ac:dyDescent="0.3">
      <c r="D607" s="125" t="s">
        <v>1480</v>
      </c>
      <c r="E607" s="125" t="s">
        <v>1481</v>
      </c>
      <c r="F607" s="125"/>
      <c r="G607" s="125"/>
      <c r="H607" s="125"/>
      <c r="I607" t="str">
        <f t="shared" si="18"/>
        <v/>
      </c>
      <c r="J607">
        <f t="shared" si="19"/>
        <v>0</v>
      </c>
    </row>
    <row r="608" spans="4:10" x14ac:dyDescent="0.3">
      <c r="D608" s="125" t="s">
        <v>1482</v>
      </c>
      <c r="E608" s="125" t="s">
        <v>1483</v>
      </c>
      <c r="F608" s="125"/>
      <c r="G608" s="125"/>
      <c r="H608" s="125"/>
      <c r="I608" t="str">
        <f t="shared" si="18"/>
        <v/>
      </c>
      <c r="J608">
        <f t="shared" si="19"/>
        <v>0</v>
      </c>
    </row>
    <row r="609" spans="4:10" x14ac:dyDescent="0.3">
      <c r="D609" s="125" t="s">
        <v>1484</v>
      </c>
      <c r="E609" s="125" t="s">
        <v>1485</v>
      </c>
      <c r="F609" s="125"/>
      <c r="G609" s="125"/>
      <c r="H609" s="125"/>
      <c r="I609" t="str">
        <f t="shared" si="18"/>
        <v/>
      </c>
      <c r="J609">
        <f t="shared" si="19"/>
        <v>0</v>
      </c>
    </row>
    <row r="610" spans="4:10" x14ac:dyDescent="0.3">
      <c r="D610" s="125" t="s">
        <v>1486</v>
      </c>
      <c r="E610" s="125" t="s">
        <v>1487</v>
      </c>
      <c r="F610" s="125"/>
      <c r="G610" s="125"/>
      <c r="H610" s="125"/>
      <c r="I610" t="str">
        <f t="shared" si="18"/>
        <v/>
      </c>
      <c r="J610">
        <f t="shared" si="19"/>
        <v>0</v>
      </c>
    </row>
    <row r="611" spans="4:10" x14ac:dyDescent="0.3">
      <c r="D611" s="125" t="s">
        <v>1488</v>
      </c>
      <c r="E611" s="125" t="s">
        <v>1489</v>
      </c>
      <c r="F611" s="125"/>
      <c r="G611" s="125"/>
      <c r="H611" s="125"/>
      <c r="I611" t="str">
        <f t="shared" si="18"/>
        <v/>
      </c>
      <c r="J611">
        <f t="shared" si="19"/>
        <v>0</v>
      </c>
    </row>
    <row r="612" spans="4:10" x14ac:dyDescent="0.3">
      <c r="D612" s="125" t="s">
        <v>1490</v>
      </c>
      <c r="E612" s="125" t="s">
        <v>1491</v>
      </c>
      <c r="F612" s="125"/>
      <c r="G612" s="125"/>
      <c r="H612" s="125"/>
      <c r="I612" t="str">
        <f t="shared" si="18"/>
        <v/>
      </c>
      <c r="J612">
        <f t="shared" si="19"/>
        <v>0</v>
      </c>
    </row>
    <row r="613" spans="4:10" x14ac:dyDescent="0.3">
      <c r="D613" s="125" t="s">
        <v>1492</v>
      </c>
      <c r="E613" s="125" t="s">
        <v>1493</v>
      </c>
      <c r="F613" s="125"/>
      <c r="G613" s="125"/>
      <c r="H613" s="125"/>
      <c r="I613" t="str">
        <f t="shared" si="18"/>
        <v/>
      </c>
      <c r="J613">
        <f t="shared" si="19"/>
        <v>0</v>
      </c>
    </row>
    <row r="614" spans="4:10" x14ac:dyDescent="0.3">
      <c r="D614" s="125" t="s">
        <v>1494</v>
      </c>
      <c r="E614" s="125" t="s">
        <v>1495</v>
      </c>
      <c r="F614" s="125"/>
      <c r="G614" s="125"/>
      <c r="H614" s="125"/>
      <c r="I614" t="str">
        <f t="shared" si="18"/>
        <v/>
      </c>
      <c r="J614">
        <f t="shared" si="19"/>
        <v>0</v>
      </c>
    </row>
    <row r="615" spans="4:10" x14ac:dyDescent="0.3">
      <c r="D615" s="125" t="s">
        <v>1496</v>
      </c>
      <c r="E615" s="125" t="s">
        <v>1497</v>
      </c>
      <c r="F615" s="125"/>
      <c r="G615" s="125"/>
      <c r="H615" s="125"/>
      <c r="I615" t="str">
        <f t="shared" si="18"/>
        <v/>
      </c>
      <c r="J615">
        <f t="shared" si="19"/>
        <v>0</v>
      </c>
    </row>
    <row r="616" spans="4:10" x14ac:dyDescent="0.3">
      <c r="D616" s="125" t="s">
        <v>1498</v>
      </c>
      <c r="E616" s="125" t="s">
        <v>1499</v>
      </c>
      <c r="F616" s="125"/>
      <c r="G616" s="125"/>
      <c r="H616" s="125"/>
      <c r="I616" t="str">
        <f t="shared" si="18"/>
        <v/>
      </c>
      <c r="J616">
        <f t="shared" si="19"/>
        <v>0</v>
      </c>
    </row>
    <row r="617" spans="4:10" x14ac:dyDescent="0.3">
      <c r="D617" s="125" t="s">
        <v>1500</v>
      </c>
      <c r="E617" s="125" t="s">
        <v>1501</v>
      </c>
      <c r="F617" s="125"/>
      <c r="G617" s="125"/>
      <c r="H617" s="125"/>
      <c r="I617" t="str">
        <f t="shared" si="18"/>
        <v/>
      </c>
      <c r="J617">
        <f t="shared" si="19"/>
        <v>0</v>
      </c>
    </row>
    <row r="618" spans="4:10" x14ac:dyDescent="0.3">
      <c r="D618" s="125" t="s">
        <v>1502</v>
      </c>
      <c r="E618" s="125" t="s">
        <v>1503</v>
      </c>
      <c r="F618" s="125"/>
      <c r="G618" s="125"/>
      <c r="H618" s="125"/>
      <c r="I618" t="str">
        <f t="shared" si="18"/>
        <v/>
      </c>
      <c r="J618">
        <f t="shared" si="19"/>
        <v>0</v>
      </c>
    </row>
    <row r="619" spans="4:10" x14ac:dyDescent="0.3">
      <c r="D619" s="125" t="s">
        <v>1504</v>
      </c>
      <c r="E619" s="125" t="s">
        <v>1505</v>
      </c>
      <c r="F619" s="125"/>
      <c r="G619" s="125"/>
      <c r="H619" s="125"/>
      <c r="I619" t="str">
        <f t="shared" si="18"/>
        <v/>
      </c>
      <c r="J619">
        <f t="shared" si="19"/>
        <v>0</v>
      </c>
    </row>
    <row r="620" spans="4:10" x14ac:dyDescent="0.3">
      <c r="D620" s="125" t="s">
        <v>1506</v>
      </c>
      <c r="E620" s="125" t="s">
        <v>1507</v>
      </c>
      <c r="F620" s="125"/>
      <c r="G620" s="125"/>
      <c r="H620" s="125"/>
      <c r="I620" t="str">
        <f t="shared" si="18"/>
        <v/>
      </c>
      <c r="J620">
        <f t="shared" si="19"/>
        <v>0</v>
      </c>
    </row>
    <row r="621" spans="4:10" x14ac:dyDescent="0.3">
      <c r="D621" s="125" t="s">
        <v>1508</v>
      </c>
      <c r="E621" s="125" t="s">
        <v>1509</v>
      </c>
      <c r="F621" s="125"/>
      <c r="G621" s="125"/>
      <c r="H621" s="125"/>
      <c r="I621" t="str">
        <f t="shared" si="18"/>
        <v/>
      </c>
      <c r="J621">
        <f t="shared" si="19"/>
        <v>0</v>
      </c>
    </row>
    <row r="622" spans="4:10" x14ac:dyDescent="0.3">
      <c r="D622" s="125" t="s">
        <v>1510</v>
      </c>
      <c r="E622" s="125" t="s">
        <v>1511</v>
      </c>
      <c r="F622" s="125"/>
      <c r="G622" s="125"/>
      <c r="H622" s="125"/>
      <c r="I622" t="str">
        <f t="shared" si="18"/>
        <v/>
      </c>
      <c r="J622">
        <f t="shared" si="19"/>
        <v>0</v>
      </c>
    </row>
    <row r="623" spans="4:10" x14ac:dyDescent="0.3">
      <c r="D623" s="125" t="s">
        <v>1512</v>
      </c>
      <c r="E623" s="125" t="s">
        <v>1513</v>
      </c>
      <c r="F623" s="125"/>
      <c r="G623" s="125"/>
      <c r="H623" s="125"/>
      <c r="I623" t="str">
        <f t="shared" si="18"/>
        <v/>
      </c>
      <c r="J623">
        <f t="shared" si="19"/>
        <v>0</v>
      </c>
    </row>
    <row r="624" spans="4:10" x14ac:dyDescent="0.3">
      <c r="D624" s="125" t="s">
        <v>1514</v>
      </c>
      <c r="E624" s="125" t="s">
        <v>1515</v>
      </c>
      <c r="F624" s="125"/>
      <c r="G624" s="125"/>
      <c r="H624" s="125"/>
      <c r="I624" t="str">
        <f t="shared" si="18"/>
        <v/>
      </c>
      <c r="J624">
        <f t="shared" si="19"/>
        <v>0</v>
      </c>
    </row>
    <row r="625" spans="4:10" x14ac:dyDescent="0.3">
      <c r="D625" s="125" t="s">
        <v>1516</v>
      </c>
      <c r="E625" s="125" t="s">
        <v>1517</v>
      </c>
      <c r="F625" s="125"/>
      <c r="G625" s="125"/>
      <c r="H625" s="125"/>
      <c r="I625" t="str">
        <f t="shared" si="18"/>
        <v/>
      </c>
      <c r="J625">
        <f t="shared" si="19"/>
        <v>0</v>
      </c>
    </row>
    <row r="626" spans="4:10" x14ac:dyDescent="0.3">
      <c r="D626" s="125" t="s">
        <v>1518</v>
      </c>
      <c r="E626" s="125" t="s">
        <v>1519</v>
      </c>
      <c r="F626" s="125"/>
      <c r="G626" s="125"/>
      <c r="H626" s="125"/>
      <c r="I626" t="str">
        <f t="shared" si="18"/>
        <v/>
      </c>
      <c r="J626">
        <f t="shared" si="19"/>
        <v>0</v>
      </c>
    </row>
    <row r="627" spans="4:10" x14ac:dyDescent="0.3">
      <c r="D627" s="125" t="s">
        <v>1520</v>
      </c>
      <c r="E627" s="125" t="s">
        <v>1521</v>
      </c>
      <c r="F627" s="125"/>
      <c r="G627" s="125"/>
      <c r="H627" s="125"/>
      <c r="I627" t="str">
        <f t="shared" si="18"/>
        <v/>
      </c>
      <c r="J627">
        <f t="shared" si="19"/>
        <v>0</v>
      </c>
    </row>
    <row r="628" spans="4:10" x14ac:dyDescent="0.3">
      <c r="D628" s="125" t="s">
        <v>1522</v>
      </c>
      <c r="E628" s="125" t="s">
        <v>1523</v>
      </c>
      <c r="F628" s="125"/>
      <c r="G628" s="125"/>
      <c r="H628" s="125"/>
      <c r="I628" t="str">
        <f t="shared" si="18"/>
        <v/>
      </c>
      <c r="J628">
        <f t="shared" si="19"/>
        <v>0</v>
      </c>
    </row>
    <row r="629" spans="4:10" x14ac:dyDescent="0.3">
      <c r="D629" s="125" t="s">
        <v>1524</v>
      </c>
      <c r="E629" s="125" t="s">
        <v>1525</v>
      </c>
      <c r="F629" s="125"/>
      <c r="G629" s="125"/>
      <c r="H629" s="125"/>
      <c r="I629" t="str">
        <f t="shared" si="18"/>
        <v/>
      </c>
      <c r="J629">
        <f t="shared" si="19"/>
        <v>0</v>
      </c>
    </row>
    <row r="630" spans="4:10" x14ac:dyDescent="0.3">
      <c r="D630" s="125" t="s">
        <v>1526</v>
      </c>
      <c r="E630" s="125" t="s">
        <v>1527</v>
      </c>
      <c r="F630" s="125"/>
      <c r="G630" s="125"/>
      <c r="H630" s="125"/>
      <c r="I630" t="str">
        <f t="shared" si="18"/>
        <v/>
      </c>
      <c r="J630">
        <f t="shared" si="19"/>
        <v>0</v>
      </c>
    </row>
    <row r="631" spans="4:10" x14ac:dyDescent="0.3">
      <c r="D631" s="125" t="s">
        <v>1528</v>
      </c>
      <c r="E631" s="125" t="s">
        <v>1529</v>
      </c>
      <c r="F631" s="125"/>
      <c r="G631" s="125"/>
      <c r="H631" s="125"/>
      <c r="I631" t="str">
        <f t="shared" si="18"/>
        <v/>
      </c>
      <c r="J631">
        <f t="shared" si="19"/>
        <v>0</v>
      </c>
    </row>
    <row r="632" spans="4:10" x14ac:dyDescent="0.3">
      <c r="D632" s="125" t="s">
        <v>1530</v>
      </c>
      <c r="E632" s="125" t="s">
        <v>1531</v>
      </c>
      <c r="F632" s="125"/>
      <c r="G632" s="125"/>
      <c r="H632" s="125"/>
      <c r="I632" t="str">
        <f t="shared" si="18"/>
        <v/>
      </c>
      <c r="J632">
        <f t="shared" si="19"/>
        <v>0</v>
      </c>
    </row>
    <row r="633" spans="4:10" x14ac:dyDescent="0.3">
      <c r="D633" s="125" t="s">
        <v>1532</v>
      </c>
      <c r="E633" s="125" t="s">
        <v>1533</v>
      </c>
      <c r="F633" s="125"/>
      <c r="G633" s="125"/>
      <c r="H633" s="125"/>
      <c r="I633" t="str">
        <f t="shared" si="18"/>
        <v/>
      </c>
      <c r="J633">
        <f t="shared" si="19"/>
        <v>0</v>
      </c>
    </row>
    <row r="634" spans="4:10" x14ac:dyDescent="0.3">
      <c r="D634" s="125" t="s">
        <v>1534</v>
      </c>
      <c r="E634" s="125" t="s">
        <v>1535</v>
      </c>
      <c r="F634" s="125"/>
      <c r="G634" s="125"/>
      <c r="H634" s="125"/>
      <c r="I634" t="str">
        <f t="shared" si="18"/>
        <v/>
      </c>
      <c r="J634">
        <f t="shared" si="19"/>
        <v>0</v>
      </c>
    </row>
    <row r="635" spans="4:10" x14ac:dyDescent="0.3">
      <c r="D635" s="125" t="s">
        <v>1536</v>
      </c>
      <c r="E635" s="125" t="s">
        <v>1537</v>
      </c>
      <c r="F635" s="125"/>
      <c r="G635" s="125"/>
      <c r="H635" s="125"/>
      <c r="I635" t="str">
        <f t="shared" si="18"/>
        <v/>
      </c>
      <c r="J635">
        <f t="shared" si="19"/>
        <v>0</v>
      </c>
    </row>
    <row r="636" spans="4:10" x14ac:dyDescent="0.3">
      <c r="D636" s="125" t="s">
        <v>1538</v>
      </c>
      <c r="E636" s="125" t="s">
        <v>1539</v>
      </c>
      <c r="F636" s="125"/>
      <c r="G636" s="125"/>
      <c r="H636" s="125"/>
      <c r="I636" t="str">
        <f t="shared" si="18"/>
        <v/>
      </c>
      <c r="J636">
        <f t="shared" si="19"/>
        <v>0</v>
      </c>
    </row>
    <row r="637" spans="4:10" x14ac:dyDescent="0.3">
      <c r="D637" s="125" t="s">
        <v>1540</v>
      </c>
      <c r="E637" s="125" t="s">
        <v>1541</v>
      </c>
      <c r="F637" s="125"/>
      <c r="G637" s="125"/>
      <c r="H637" s="125"/>
      <c r="I637" t="str">
        <f t="shared" si="18"/>
        <v/>
      </c>
      <c r="J637">
        <f t="shared" si="19"/>
        <v>0</v>
      </c>
    </row>
    <row r="638" spans="4:10" x14ac:dyDescent="0.3">
      <c r="D638" s="125" t="s">
        <v>1542</v>
      </c>
      <c r="E638" s="125" t="s">
        <v>1543</v>
      </c>
      <c r="F638" s="125"/>
      <c r="G638" s="125"/>
      <c r="H638" s="125"/>
      <c r="I638" t="str">
        <f t="shared" si="18"/>
        <v/>
      </c>
      <c r="J638">
        <f t="shared" si="19"/>
        <v>0</v>
      </c>
    </row>
    <row r="639" spans="4:10" x14ac:dyDescent="0.3">
      <c r="D639" s="125" t="s">
        <v>1544</v>
      </c>
      <c r="E639" s="125" t="s">
        <v>1545</v>
      </c>
      <c r="F639" s="125"/>
      <c r="G639" s="125"/>
      <c r="H639" s="125"/>
      <c r="I639" t="str">
        <f t="shared" si="18"/>
        <v/>
      </c>
      <c r="J639">
        <f t="shared" si="19"/>
        <v>0</v>
      </c>
    </row>
    <row r="640" spans="4:10" x14ac:dyDescent="0.3">
      <c r="D640" s="125" t="s">
        <v>1546</v>
      </c>
      <c r="E640" s="125" t="s">
        <v>1547</v>
      </c>
      <c r="F640" s="125"/>
      <c r="G640" s="125"/>
      <c r="H640" s="125"/>
      <c r="I640" t="str">
        <f t="shared" si="18"/>
        <v/>
      </c>
      <c r="J640">
        <f t="shared" si="19"/>
        <v>0</v>
      </c>
    </row>
    <row r="641" spans="4:10" x14ac:dyDescent="0.3">
      <c r="D641" s="125" t="s">
        <v>1548</v>
      </c>
      <c r="E641" s="125" t="s">
        <v>1549</v>
      </c>
      <c r="F641" s="125"/>
      <c r="G641" s="125"/>
      <c r="H641" s="125"/>
      <c r="I641" t="str">
        <f t="shared" si="18"/>
        <v/>
      </c>
      <c r="J641">
        <f t="shared" si="19"/>
        <v>0</v>
      </c>
    </row>
    <row r="642" spans="4:10" x14ac:dyDescent="0.3">
      <c r="D642" s="125" t="s">
        <v>1550</v>
      </c>
      <c r="E642" s="125" t="s">
        <v>1551</v>
      </c>
      <c r="F642" s="125"/>
      <c r="G642" s="125"/>
      <c r="H642" s="125"/>
      <c r="I642" t="str">
        <f t="shared" si="18"/>
        <v/>
      </c>
      <c r="J642">
        <f t="shared" si="19"/>
        <v>0</v>
      </c>
    </row>
    <row r="643" spans="4:10" x14ac:dyDescent="0.3">
      <c r="D643" s="125" t="s">
        <v>1552</v>
      </c>
      <c r="E643" s="125" t="s">
        <v>1553</v>
      </c>
      <c r="F643" s="125"/>
      <c r="G643" s="125"/>
      <c r="H643" s="125"/>
      <c r="I643" t="str">
        <f t="shared" si="18"/>
        <v/>
      </c>
      <c r="J643">
        <f t="shared" si="19"/>
        <v>0</v>
      </c>
    </row>
    <row r="644" spans="4:10" x14ac:dyDescent="0.3">
      <c r="D644" s="125" t="s">
        <v>1554</v>
      </c>
      <c r="E644" s="125" t="s">
        <v>1555</v>
      </c>
      <c r="F644" s="125"/>
      <c r="G644" s="125"/>
      <c r="H644" s="125"/>
      <c r="I644" t="str">
        <f t="shared" si="18"/>
        <v/>
      </c>
      <c r="J644">
        <f t="shared" si="19"/>
        <v>0</v>
      </c>
    </row>
    <row r="645" spans="4:10" x14ac:dyDescent="0.3">
      <c r="D645" s="125" t="s">
        <v>1556</v>
      </c>
      <c r="E645" s="125" t="s">
        <v>1557</v>
      </c>
      <c r="F645" s="125"/>
      <c r="G645" s="125"/>
      <c r="H645" s="125"/>
      <c r="I645" t="str">
        <f t="shared" si="18"/>
        <v/>
      </c>
      <c r="J645">
        <f t="shared" si="19"/>
        <v>0</v>
      </c>
    </row>
    <row r="646" spans="4:10" x14ac:dyDescent="0.3">
      <c r="D646" s="125" t="s">
        <v>1558</v>
      </c>
      <c r="E646" s="125" t="s">
        <v>1559</v>
      </c>
      <c r="F646" s="125"/>
      <c r="G646" s="125"/>
      <c r="H646" s="125"/>
      <c r="I646" t="str">
        <f t="shared" si="18"/>
        <v/>
      </c>
      <c r="J646">
        <f t="shared" si="19"/>
        <v>0</v>
      </c>
    </row>
    <row r="647" spans="4:10" x14ac:dyDescent="0.3">
      <c r="D647" s="125" t="s">
        <v>1560</v>
      </c>
      <c r="E647" s="125" t="s">
        <v>1561</v>
      </c>
      <c r="F647" s="125"/>
      <c r="G647" s="125"/>
      <c r="H647" s="125"/>
      <c r="I647" t="str">
        <f t="shared" si="18"/>
        <v/>
      </c>
      <c r="J647">
        <f t="shared" si="19"/>
        <v>0</v>
      </c>
    </row>
    <row r="648" spans="4:10" x14ac:dyDescent="0.3">
      <c r="D648" s="125" t="s">
        <v>1562</v>
      </c>
      <c r="E648" s="125" t="s">
        <v>1563</v>
      </c>
      <c r="F648" s="125"/>
      <c r="G648" s="125"/>
      <c r="H648" s="125"/>
      <c r="I648" t="str">
        <f t="shared" si="18"/>
        <v/>
      </c>
      <c r="J648">
        <f t="shared" si="19"/>
        <v>0</v>
      </c>
    </row>
    <row r="649" spans="4:10" x14ac:dyDescent="0.3">
      <c r="D649" s="125" t="s">
        <v>1564</v>
      </c>
      <c r="E649" s="125" t="s">
        <v>1565</v>
      </c>
      <c r="F649" s="125"/>
      <c r="G649" s="125"/>
      <c r="H649" s="125"/>
      <c r="I649" t="str">
        <f t="shared" ref="I649:I712" si="20">G649&amp;H649</f>
        <v/>
      </c>
      <c r="J649">
        <f t="shared" ref="J649:J712" si="21">F649</f>
        <v>0</v>
      </c>
    </row>
    <row r="650" spans="4:10" x14ac:dyDescent="0.3">
      <c r="D650" s="125" t="s">
        <v>1566</v>
      </c>
      <c r="E650" s="125" t="s">
        <v>1567</v>
      </c>
      <c r="F650" s="125"/>
      <c r="G650" s="125"/>
      <c r="H650" s="125"/>
      <c r="I650" t="str">
        <f t="shared" si="20"/>
        <v/>
      </c>
      <c r="J650">
        <f t="shared" si="21"/>
        <v>0</v>
      </c>
    </row>
    <row r="651" spans="4:10" x14ac:dyDescent="0.3">
      <c r="D651" s="125" t="s">
        <v>1568</v>
      </c>
      <c r="E651" s="125" t="s">
        <v>1569</v>
      </c>
      <c r="F651" s="125"/>
      <c r="G651" s="125"/>
      <c r="H651" s="125"/>
      <c r="I651" t="str">
        <f t="shared" si="20"/>
        <v/>
      </c>
      <c r="J651">
        <f t="shared" si="21"/>
        <v>0</v>
      </c>
    </row>
    <row r="652" spans="4:10" x14ac:dyDescent="0.3">
      <c r="D652" s="125" t="s">
        <v>1570</v>
      </c>
      <c r="E652" s="125" t="s">
        <v>1571</v>
      </c>
      <c r="F652" s="125"/>
      <c r="G652" s="125"/>
      <c r="H652" s="125"/>
      <c r="I652" t="str">
        <f t="shared" si="20"/>
        <v/>
      </c>
      <c r="J652">
        <f t="shared" si="21"/>
        <v>0</v>
      </c>
    </row>
    <row r="653" spans="4:10" x14ac:dyDescent="0.3">
      <c r="D653" s="125" t="s">
        <v>1572</v>
      </c>
      <c r="E653" s="125" t="s">
        <v>1573</v>
      </c>
      <c r="F653" s="125"/>
      <c r="G653" s="125"/>
      <c r="H653" s="125"/>
      <c r="I653" t="str">
        <f t="shared" si="20"/>
        <v/>
      </c>
      <c r="J653">
        <f t="shared" si="21"/>
        <v>0</v>
      </c>
    </row>
    <row r="654" spans="4:10" x14ac:dyDescent="0.3">
      <c r="D654" s="125" t="s">
        <v>1574</v>
      </c>
      <c r="E654" s="125" t="s">
        <v>1575</v>
      </c>
      <c r="F654" s="125"/>
      <c r="G654" s="125"/>
      <c r="H654" s="125"/>
      <c r="I654" t="str">
        <f t="shared" si="20"/>
        <v/>
      </c>
      <c r="J654">
        <f t="shared" si="21"/>
        <v>0</v>
      </c>
    </row>
    <row r="655" spans="4:10" x14ac:dyDescent="0.3">
      <c r="D655" s="125" t="s">
        <v>1576</v>
      </c>
      <c r="E655" s="125" t="s">
        <v>1577</v>
      </c>
      <c r="F655" s="125"/>
      <c r="G655" s="125"/>
      <c r="H655" s="125"/>
      <c r="I655" t="str">
        <f t="shared" si="20"/>
        <v/>
      </c>
      <c r="J655">
        <f t="shared" si="21"/>
        <v>0</v>
      </c>
    </row>
    <row r="656" spans="4:10" x14ac:dyDescent="0.3">
      <c r="D656" s="125" t="s">
        <v>1578</v>
      </c>
      <c r="E656" s="125" t="s">
        <v>1579</v>
      </c>
      <c r="F656" s="125"/>
      <c r="G656" s="125"/>
      <c r="H656" s="125"/>
      <c r="I656" t="str">
        <f t="shared" si="20"/>
        <v/>
      </c>
      <c r="J656">
        <f t="shared" si="21"/>
        <v>0</v>
      </c>
    </row>
    <row r="657" spans="4:10" x14ac:dyDescent="0.3">
      <c r="D657" s="125" t="s">
        <v>1580</v>
      </c>
      <c r="E657" s="125" t="s">
        <v>1581</v>
      </c>
      <c r="F657" s="125"/>
      <c r="G657" s="125"/>
      <c r="H657" s="125"/>
      <c r="I657" t="str">
        <f t="shared" si="20"/>
        <v/>
      </c>
      <c r="J657">
        <f t="shared" si="21"/>
        <v>0</v>
      </c>
    </row>
    <row r="658" spans="4:10" x14ac:dyDescent="0.3">
      <c r="D658" s="125" t="s">
        <v>1582</v>
      </c>
      <c r="E658" s="125" t="s">
        <v>1583</v>
      </c>
      <c r="F658" s="125"/>
      <c r="G658" s="125"/>
      <c r="H658" s="125"/>
      <c r="I658" t="str">
        <f t="shared" si="20"/>
        <v/>
      </c>
      <c r="J658">
        <f t="shared" si="21"/>
        <v>0</v>
      </c>
    </row>
    <row r="659" spans="4:10" x14ac:dyDescent="0.3">
      <c r="D659" s="125" t="s">
        <v>1584</v>
      </c>
      <c r="E659" s="125" t="s">
        <v>1585</v>
      </c>
      <c r="F659" s="125"/>
      <c r="G659" s="125"/>
      <c r="H659" s="125"/>
      <c r="I659" t="str">
        <f t="shared" si="20"/>
        <v/>
      </c>
      <c r="J659">
        <f t="shared" si="21"/>
        <v>0</v>
      </c>
    </row>
    <row r="660" spans="4:10" x14ac:dyDescent="0.3">
      <c r="D660" s="125" t="s">
        <v>1586</v>
      </c>
      <c r="E660" s="125" t="s">
        <v>1587</v>
      </c>
      <c r="F660" s="125"/>
      <c r="G660" s="125"/>
      <c r="H660" s="125"/>
      <c r="I660" t="str">
        <f t="shared" si="20"/>
        <v/>
      </c>
      <c r="J660">
        <f t="shared" si="21"/>
        <v>0</v>
      </c>
    </row>
    <row r="661" spans="4:10" x14ac:dyDescent="0.3">
      <c r="D661" s="125" t="s">
        <v>1588</v>
      </c>
      <c r="E661" s="125" t="s">
        <v>1589</v>
      </c>
      <c r="F661" s="125"/>
      <c r="G661" s="125"/>
      <c r="H661" s="125"/>
      <c r="I661" t="str">
        <f t="shared" si="20"/>
        <v/>
      </c>
      <c r="J661">
        <f t="shared" si="21"/>
        <v>0</v>
      </c>
    </row>
    <row r="662" spans="4:10" x14ac:dyDescent="0.3">
      <c r="D662" s="125" t="s">
        <v>1590</v>
      </c>
      <c r="E662" s="125" t="s">
        <v>1591</v>
      </c>
      <c r="F662" s="125"/>
      <c r="G662" s="125"/>
      <c r="H662" s="125"/>
      <c r="I662" t="str">
        <f t="shared" si="20"/>
        <v/>
      </c>
      <c r="J662">
        <f t="shared" si="21"/>
        <v>0</v>
      </c>
    </row>
    <row r="663" spans="4:10" x14ac:dyDescent="0.3">
      <c r="D663" s="125" t="s">
        <v>1592</v>
      </c>
      <c r="E663" s="125" t="s">
        <v>1593</v>
      </c>
      <c r="F663" s="125"/>
      <c r="G663" s="125"/>
      <c r="H663" s="125"/>
      <c r="I663" t="str">
        <f t="shared" si="20"/>
        <v/>
      </c>
      <c r="J663">
        <f t="shared" si="21"/>
        <v>0</v>
      </c>
    </row>
    <row r="664" spans="4:10" x14ac:dyDescent="0.3">
      <c r="D664" s="125" t="s">
        <v>1594</v>
      </c>
      <c r="E664" s="125" t="s">
        <v>1595</v>
      </c>
      <c r="F664" s="125"/>
      <c r="G664" s="125"/>
      <c r="H664" s="125"/>
      <c r="I664" t="str">
        <f t="shared" si="20"/>
        <v/>
      </c>
      <c r="J664">
        <f t="shared" si="21"/>
        <v>0</v>
      </c>
    </row>
    <row r="665" spans="4:10" x14ac:dyDescent="0.3">
      <c r="D665" s="125" t="s">
        <v>1596</v>
      </c>
      <c r="E665" s="125" t="s">
        <v>1597</v>
      </c>
      <c r="F665" s="125"/>
      <c r="G665" s="125"/>
      <c r="H665" s="125"/>
      <c r="I665" t="str">
        <f t="shared" si="20"/>
        <v/>
      </c>
      <c r="J665">
        <f t="shared" si="21"/>
        <v>0</v>
      </c>
    </row>
    <row r="666" spans="4:10" x14ac:dyDescent="0.3">
      <c r="D666" s="125" t="s">
        <v>1598</v>
      </c>
      <c r="E666" s="125" t="s">
        <v>1599</v>
      </c>
      <c r="F666" s="125"/>
      <c r="G666" s="125"/>
      <c r="H666" s="125"/>
      <c r="I666" t="str">
        <f t="shared" si="20"/>
        <v/>
      </c>
      <c r="J666">
        <f t="shared" si="21"/>
        <v>0</v>
      </c>
    </row>
    <row r="667" spans="4:10" x14ac:dyDescent="0.3">
      <c r="D667" s="125" t="s">
        <v>1600</v>
      </c>
      <c r="E667" s="125" t="s">
        <v>1601</v>
      </c>
      <c r="F667" s="125"/>
      <c r="G667" s="125"/>
      <c r="H667" s="125"/>
      <c r="I667" t="str">
        <f t="shared" si="20"/>
        <v/>
      </c>
      <c r="J667">
        <f t="shared" si="21"/>
        <v>0</v>
      </c>
    </row>
    <row r="668" spans="4:10" x14ac:dyDescent="0.3">
      <c r="D668" s="125" t="s">
        <v>1602</v>
      </c>
      <c r="E668" s="125" t="s">
        <v>1603</v>
      </c>
      <c r="F668" s="125"/>
      <c r="G668" s="125"/>
      <c r="H668" s="125"/>
      <c r="I668" t="str">
        <f t="shared" si="20"/>
        <v/>
      </c>
      <c r="J668">
        <f t="shared" si="21"/>
        <v>0</v>
      </c>
    </row>
    <row r="669" spans="4:10" x14ac:dyDescent="0.3">
      <c r="D669" s="125" t="s">
        <v>1604</v>
      </c>
      <c r="E669" s="125" t="s">
        <v>1605</v>
      </c>
      <c r="F669" s="125"/>
      <c r="G669" s="125"/>
      <c r="H669" s="125"/>
      <c r="I669" t="str">
        <f t="shared" si="20"/>
        <v/>
      </c>
      <c r="J669">
        <f t="shared" si="21"/>
        <v>0</v>
      </c>
    </row>
    <row r="670" spans="4:10" x14ac:dyDescent="0.3">
      <c r="D670" s="125" t="s">
        <v>1606</v>
      </c>
      <c r="E670" s="125" t="s">
        <v>1607</v>
      </c>
      <c r="F670" s="125"/>
      <c r="G670" s="125"/>
      <c r="H670" s="125"/>
      <c r="I670" t="str">
        <f t="shared" si="20"/>
        <v/>
      </c>
      <c r="J670">
        <f t="shared" si="21"/>
        <v>0</v>
      </c>
    </row>
    <row r="671" spans="4:10" x14ac:dyDescent="0.3">
      <c r="D671" s="125" t="s">
        <v>1608</v>
      </c>
      <c r="E671" s="125" t="s">
        <v>1609</v>
      </c>
      <c r="F671" s="125"/>
      <c r="G671" s="125"/>
      <c r="H671" s="125"/>
      <c r="I671" t="str">
        <f t="shared" si="20"/>
        <v/>
      </c>
      <c r="J671">
        <f t="shared" si="21"/>
        <v>0</v>
      </c>
    </row>
    <row r="672" spans="4:10" x14ac:dyDescent="0.3">
      <c r="D672" s="125" t="s">
        <v>1610</v>
      </c>
      <c r="E672" s="125" t="s">
        <v>1611</v>
      </c>
      <c r="F672" s="125"/>
      <c r="G672" s="125"/>
      <c r="H672" s="125"/>
      <c r="I672" t="str">
        <f t="shared" si="20"/>
        <v/>
      </c>
      <c r="J672">
        <f t="shared" si="21"/>
        <v>0</v>
      </c>
    </row>
    <row r="673" spans="4:10" x14ac:dyDescent="0.3">
      <c r="D673" s="125" t="s">
        <v>1612</v>
      </c>
      <c r="E673" s="125" t="s">
        <v>1613</v>
      </c>
      <c r="F673" s="125"/>
      <c r="G673" s="125"/>
      <c r="H673" s="125"/>
      <c r="I673" t="str">
        <f t="shared" si="20"/>
        <v/>
      </c>
      <c r="J673">
        <f t="shared" si="21"/>
        <v>0</v>
      </c>
    </row>
    <row r="674" spans="4:10" x14ac:dyDescent="0.3">
      <c r="D674" s="125" t="s">
        <v>1614</v>
      </c>
      <c r="E674" s="125" t="s">
        <v>1615</v>
      </c>
      <c r="F674" s="125"/>
      <c r="G674" s="125"/>
      <c r="H674" s="125"/>
      <c r="I674" t="str">
        <f t="shared" si="20"/>
        <v/>
      </c>
      <c r="J674">
        <f t="shared" si="21"/>
        <v>0</v>
      </c>
    </row>
    <row r="675" spans="4:10" x14ac:dyDescent="0.3">
      <c r="D675" s="125" t="s">
        <v>1616</v>
      </c>
      <c r="E675" s="125" t="s">
        <v>1617</v>
      </c>
      <c r="F675" s="125"/>
      <c r="G675" s="125"/>
      <c r="H675" s="125"/>
      <c r="I675" t="str">
        <f t="shared" si="20"/>
        <v/>
      </c>
      <c r="J675">
        <f t="shared" si="21"/>
        <v>0</v>
      </c>
    </row>
    <row r="676" spans="4:10" x14ac:dyDescent="0.3">
      <c r="D676" s="125" t="s">
        <v>1618</v>
      </c>
      <c r="E676" s="125" t="s">
        <v>1619</v>
      </c>
      <c r="F676" s="125"/>
      <c r="G676" s="125"/>
      <c r="H676" s="125"/>
      <c r="I676" t="str">
        <f t="shared" si="20"/>
        <v/>
      </c>
      <c r="J676">
        <f t="shared" si="21"/>
        <v>0</v>
      </c>
    </row>
    <row r="677" spans="4:10" x14ac:dyDescent="0.3">
      <c r="D677" s="125" t="s">
        <v>1620</v>
      </c>
      <c r="E677" s="125" t="s">
        <v>1621</v>
      </c>
      <c r="F677" s="125"/>
      <c r="G677" s="125"/>
      <c r="H677" s="125"/>
      <c r="I677" t="str">
        <f t="shared" si="20"/>
        <v/>
      </c>
      <c r="J677">
        <f t="shared" si="21"/>
        <v>0</v>
      </c>
    </row>
    <row r="678" spans="4:10" x14ac:dyDescent="0.3">
      <c r="D678" s="125" t="s">
        <v>1622</v>
      </c>
      <c r="E678" s="125" t="s">
        <v>1623</v>
      </c>
      <c r="F678" s="125"/>
      <c r="G678" s="125"/>
      <c r="H678" s="125"/>
      <c r="I678" t="str">
        <f t="shared" si="20"/>
        <v/>
      </c>
      <c r="J678">
        <f t="shared" si="21"/>
        <v>0</v>
      </c>
    </row>
    <row r="679" spans="4:10" x14ac:dyDescent="0.3">
      <c r="D679" s="125" t="s">
        <v>1624</v>
      </c>
      <c r="E679" s="125" t="s">
        <v>1625</v>
      </c>
      <c r="F679" s="125"/>
      <c r="G679" s="125"/>
      <c r="H679" s="125"/>
      <c r="I679" t="str">
        <f t="shared" si="20"/>
        <v/>
      </c>
      <c r="J679">
        <f t="shared" si="21"/>
        <v>0</v>
      </c>
    </row>
    <row r="680" spans="4:10" x14ac:dyDescent="0.3">
      <c r="D680" s="125" t="s">
        <v>1626</v>
      </c>
      <c r="E680" s="125" t="s">
        <v>1627</v>
      </c>
      <c r="F680" s="125"/>
      <c r="G680" s="125"/>
      <c r="H680" s="125"/>
      <c r="I680" t="str">
        <f t="shared" si="20"/>
        <v/>
      </c>
      <c r="J680">
        <f t="shared" si="21"/>
        <v>0</v>
      </c>
    </row>
    <row r="681" spans="4:10" x14ac:dyDescent="0.3">
      <c r="D681" s="125" t="s">
        <v>1628</v>
      </c>
      <c r="E681" s="125" t="s">
        <v>1629</v>
      </c>
      <c r="F681" s="125"/>
      <c r="G681" s="125"/>
      <c r="H681" s="125"/>
      <c r="I681" t="str">
        <f t="shared" si="20"/>
        <v/>
      </c>
      <c r="J681">
        <f t="shared" si="21"/>
        <v>0</v>
      </c>
    </row>
    <row r="682" spans="4:10" x14ac:dyDescent="0.3">
      <c r="D682" s="125" t="s">
        <v>1630</v>
      </c>
      <c r="E682" s="125" t="s">
        <v>1631</v>
      </c>
      <c r="F682" s="125"/>
      <c r="G682" s="125"/>
      <c r="H682" s="125"/>
      <c r="I682" t="str">
        <f t="shared" si="20"/>
        <v/>
      </c>
      <c r="J682">
        <f t="shared" si="21"/>
        <v>0</v>
      </c>
    </row>
    <row r="683" spans="4:10" x14ac:dyDescent="0.3">
      <c r="D683" s="125" t="s">
        <v>1632</v>
      </c>
      <c r="E683" s="125" t="s">
        <v>1633</v>
      </c>
      <c r="F683" s="125"/>
      <c r="G683" s="125"/>
      <c r="H683" s="125"/>
      <c r="I683" t="str">
        <f t="shared" si="20"/>
        <v/>
      </c>
      <c r="J683">
        <f t="shared" si="21"/>
        <v>0</v>
      </c>
    </row>
    <row r="684" spans="4:10" x14ac:dyDescent="0.3">
      <c r="D684" s="125" t="s">
        <v>1634</v>
      </c>
      <c r="E684" s="125" t="s">
        <v>1635</v>
      </c>
      <c r="F684" s="125"/>
      <c r="G684" s="125"/>
      <c r="H684" s="125"/>
      <c r="I684" t="str">
        <f t="shared" si="20"/>
        <v/>
      </c>
      <c r="J684">
        <f t="shared" si="21"/>
        <v>0</v>
      </c>
    </row>
    <row r="685" spans="4:10" x14ac:dyDescent="0.3">
      <c r="D685" s="125" t="s">
        <v>1636</v>
      </c>
      <c r="E685" s="125" t="s">
        <v>1637</v>
      </c>
      <c r="F685" s="125"/>
      <c r="G685" s="125"/>
      <c r="H685" s="125"/>
      <c r="I685" t="str">
        <f t="shared" si="20"/>
        <v/>
      </c>
      <c r="J685">
        <f t="shared" si="21"/>
        <v>0</v>
      </c>
    </row>
    <row r="686" spans="4:10" x14ac:dyDescent="0.3">
      <c r="D686" s="125" t="s">
        <v>1638</v>
      </c>
      <c r="E686" s="125" t="s">
        <v>1639</v>
      </c>
      <c r="F686" s="125"/>
      <c r="G686" s="125"/>
      <c r="H686" s="125"/>
      <c r="I686" t="str">
        <f t="shared" si="20"/>
        <v/>
      </c>
      <c r="J686">
        <f t="shared" si="21"/>
        <v>0</v>
      </c>
    </row>
    <row r="687" spans="4:10" x14ac:dyDescent="0.3">
      <c r="D687" s="125" t="s">
        <v>1640</v>
      </c>
      <c r="E687" s="125" t="s">
        <v>1641</v>
      </c>
      <c r="F687" s="125"/>
      <c r="G687" s="125"/>
      <c r="H687" s="125"/>
      <c r="I687" t="str">
        <f t="shared" si="20"/>
        <v/>
      </c>
      <c r="J687">
        <f t="shared" si="21"/>
        <v>0</v>
      </c>
    </row>
    <row r="688" spans="4:10" x14ac:dyDescent="0.3">
      <c r="D688" s="125" t="s">
        <v>1642</v>
      </c>
      <c r="E688" s="125" t="s">
        <v>1643</v>
      </c>
      <c r="F688" s="125"/>
      <c r="G688" s="125"/>
      <c r="H688" s="125"/>
      <c r="I688" t="str">
        <f t="shared" si="20"/>
        <v/>
      </c>
      <c r="J688">
        <f t="shared" si="21"/>
        <v>0</v>
      </c>
    </row>
    <row r="689" spans="4:10" x14ac:dyDescent="0.3">
      <c r="D689" s="125" t="s">
        <v>1644</v>
      </c>
      <c r="E689" s="125" t="s">
        <v>1645</v>
      </c>
      <c r="F689" s="125"/>
      <c r="G689" s="125"/>
      <c r="H689" s="125"/>
      <c r="I689" t="str">
        <f t="shared" si="20"/>
        <v/>
      </c>
      <c r="J689">
        <f t="shared" si="21"/>
        <v>0</v>
      </c>
    </row>
    <row r="690" spans="4:10" x14ac:dyDescent="0.3">
      <c r="D690" s="125" t="s">
        <v>1646</v>
      </c>
      <c r="E690" s="125" t="s">
        <v>1647</v>
      </c>
      <c r="F690" s="125"/>
      <c r="G690" s="125"/>
      <c r="H690" s="125"/>
      <c r="I690" t="str">
        <f t="shared" si="20"/>
        <v/>
      </c>
      <c r="J690">
        <f t="shared" si="21"/>
        <v>0</v>
      </c>
    </row>
    <row r="691" spans="4:10" x14ac:dyDescent="0.3">
      <c r="D691" s="125" t="s">
        <v>1648</v>
      </c>
      <c r="E691" s="125" t="s">
        <v>1649</v>
      </c>
      <c r="F691" s="125"/>
      <c r="G691" s="125"/>
      <c r="H691" s="125"/>
      <c r="I691" t="str">
        <f t="shared" si="20"/>
        <v/>
      </c>
      <c r="J691">
        <f t="shared" si="21"/>
        <v>0</v>
      </c>
    </row>
    <row r="692" spans="4:10" x14ac:dyDescent="0.3">
      <c r="D692" s="125" t="s">
        <v>1650</v>
      </c>
      <c r="E692" s="125" t="s">
        <v>1651</v>
      </c>
      <c r="F692" s="125"/>
      <c r="G692" s="125"/>
      <c r="H692" s="125"/>
      <c r="I692" t="str">
        <f t="shared" si="20"/>
        <v/>
      </c>
      <c r="J692">
        <f t="shared" si="21"/>
        <v>0</v>
      </c>
    </row>
    <row r="693" spans="4:10" x14ac:dyDescent="0.3">
      <c r="D693" s="125" t="s">
        <v>1652</v>
      </c>
      <c r="E693" s="125" t="s">
        <v>1653</v>
      </c>
      <c r="F693" s="125"/>
      <c r="G693" s="125"/>
      <c r="H693" s="125"/>
      <c r="I693" t="str">
        <f t="shared" si="20"/>
        <v/>
      </c>
      <c r="J693">
        <f t="shared" si="21"/>
        <v>0</v>
      </c>
    </row>
    <row r="694" spans="4:10" x14ac:dyDescent="0.3">
      <c r="D694" s="125" t="s">
        <v>1654</v>
      </c>
      <c r="E694" s="125" t="s">
        <v>1655</v>
      </c>
      <c r="F694" s="125"/>
      <c r="G694" s="125"/>
      <c r="H694" s="125"/>
      <c r="I694" t="str">
        <f t="shared" si="20"/>
        <v/>
      </c>
      <c r="J694">
        <f t="shared" si="21"/>
        <v>0</v>
      </c>
    </row>
    <row r="695" spans="4:10" x14ac:dyDescent="0.3">
      <c r="D695" s="125" t="s">
        <v>1656</v>
      </c>
      <c r="E695" s="125" t="s">
        <v>1657</v>
      </c>
      <c r="F695" s="125"/>
      <c r="G695" s="125"/>
      <c r="H695" s="125"/>
      <c r="I695" t="str">
        <f t="shared" si="20"/>
        <v/>
      </c>
      <c r="J695">
        <f t="shared" si="21"/>
        <v>0</v>
      </c>
    </row>
    <row r="696" spans="4:10" x14ac:dyDescent="0.3">
      <c r="D696" s="125" t="s">
        <v>1658</v>
      </c>
      <c r="E696" s="125" t="s">
        <v>1659</v>
      </c>
      <c r="F696" s="125"/>
      <c r="G696" s="125"/>
      <c r="H696" s="125"/>
      <c r="I696" t="str">
        <f t="shared" si="20"/>
        <v/>
      </c>
      <c r="J696">
        <f t="shared" si="21"/>
        <v>0</v>
      </c>
    </row>
    <row r="697" spans="4:10" x14ac:dyDescent="0.3">
      <c r="D697" s="125" t="s">
        <v>1660</v>
      </c>
      <c r="E697" s="125" t="s">
        <v>1661</v>
      </c>
      <c r="F697" s="125"/>
      <c r="G697" s="125"/>
      <c r="H697" s="125"/>
      <c r="I697" t="str">
        <f t="shared" si="20"/>
        <v/>
      </c>
      <c r="J697">
        <f t="shared" si="21"/>
        <v>0</v>
      </c>
    </row>
    <row r="698" spans="4:10" x14ac:dyDescent="0.3">
      <c r="D698" s="125" t="s">
        <v>1662</v>
      </c>
      <c r="E698" s="125" t="s">
        <v>1663</v>
      </c>
      <c r="F698" s="125"/>
      <c r="G698" s="125"/>
      <c r="H698" s="125"/>
      <c r="I698" t="str">
        <f t="shared" si="20"/>
        <v/>
      </c>
      <c r="J698">
        <f t="shared" si="21"/>
        <v>0</v>
      </c>
    </row>
    <row r="699" spans="4:10" x14ac:dyDescent="0.3">
      <c r="D699" s="125" t="s">
        <v>1664</v>
      </c>
      <c r="E699" s="125" t="s">
        <v>1665</v>
      </c>
      <c r="F699" s="125"/>
      <c r="G699" s="125"/>
      <c r="H699" s="125"/>
      <c r="I699" t="str">
        <f t="shared" si="20"/>
        <v/>
      </c>
      <c r="J699">
        <f t="shared" si="21"/>
        <v>0</v>
      </c>
    </row>
    <row r="700" spans="4:10" x14ac:dyDescent="0.3">
      <c r="D700" s="125" t="s">
        <v>1666</v>
      </c>
      <c r="E700" s="125" t="s">
        <v>1667</v>
      </c>
      <c r="F700" s="125"/>
      <c r="G700" s="125"/>
      <c r="H700" s="125"/>
      <c r="I700" t="str">
        <f t="shared" si="20"/>
        <v/>
      </c>
      <c r="J700">
        <f t="shared" si="21"/>
        <v>0</v>
      </c>
    </row>
    <row r="701" spans="4:10" x14ac:dyDescent="0.3">
      <c r="D701" s="125" t="s">
        <v>1668</v>
      </c>
      <c r="E701" s="125" t="s">
        <v>1669</v>
      </c>
      <c r="F701" s="125"/>
      <c r="G701" s="125"/>
      <c r="H701" s="125"/>
      <c r="I701" t="str">
        <f t="shared" si="20"/>
        <v/>
      </c>
      <c r="J701">
        <f t="shared" si="21"/>
        <v>0</v>
      </c>
    </row>
    <row r="702" spans="4:10" x14ac:dyDescent="0.3">
      <c r="D702" s="125" t="s">
        <v>1670</v>
      </c>
      <c r="E702" s="125" t="s">
        <v>1671</v>
      </c>
      <c r="F702" s="125"/>
      <c r="G702" s="125"/>
      <c r="H702" s="125"/>
      <c r="I702" t="str">
        <f t="shared" si="20"/>
        <v/>
      </c>
      <c r="J702">
        <f t="shared" si="21"/>
        <v>0</v>
      </c>
    </row>
    <row r="703" spans="4:10" x14ac:dyDescent="0.3">
      <c r="D703" s="125" t="s">
        <v>1672</v>
      </c>
      <c r="E703" s="125" t="s">
        <v>1673</v>
      </c>
      <c r="F703" s="125"/>
      <c r="G703" s="125"/>
      <c r="H703" s="125"/>
      <c r="I703" t="str">
        <f t="shared" si="20"/>
        <v/>
      </c>
      <c r="J703">
        <f t="shared" si="21"/>
        <v>0</v>
      </c>
    </row>
    <row r="704" spans="4:10" x14ac:dyDescent="0.3">
      <c r="D704" s="125" t="s">
        <v>1674</v>
      </c>
      <c r="E704" s="125" t="s">
        <v>505</v>
      </c>
      <c r="F704" s="125"/>
      <c r="G704" s="125"/>
      <c r="H704" s="125"/>
      <c r="I704" t="str">
        <f t="shared" si="20"/>
        <v/>
      </c>
      <c r="J704">
        <f t="shared" si="21"/>
        <v>0</v>
      </c>
    </row>
    <row r="705" spans="4:10" x14ac:dyDescent="0.3">
      <c r="D705" s="125" t="s">
        <v>1675</v>
      </c>
      <c r="E705" s="125" t="s">
        <v>1676</v>
      </c>
      <c r="F705" s="125"/>
      <c r="G705" s="125"/>
      <c r="H705" s="125"/>
      <c r="I705" t="str">
        <f t="shared" si="20"/>
        <v/>
      </c>
      <c r="J705">
        <f t="shared" si="21"/>
        <v>0</v>
      </c>
    </row>
    <row r="706" spans="4:10" x14ac:dyDescent="0.3">
      <c r="D706" s="125" t="s">
        <v>1677</v>
      </c>
      <c r="E706" s="125" t="s">
        <v>1678</v>
      </c>
      <c r="F706" s="125"/>
      <c r="G706" s="125"/>
      <c r="H706" s="125"/>
      <c r="I706" t="str">
        <f t="shared" si="20"/>
        <v/>
      </c>
      <c r="J706">
        <f t="shared" si="21"/>
        <v>0</v>
      </c>
    </row>
    <row r="707" spans="4:10" x14ac:dyDescent="0.3">
      <c r="D707" s="125" t="s">
        <v>1679</v>
      </c>
      <c r="E707" s="125" t="s">
        <v>1680</v>
      </c>
      <c r="F707" s="125"/>
      <c r="G707" s="125"/>
      <c r="H707" s="125"/>
      <c r="I707" t="str">
        <f t="shared" si="20"/>
        <v/>
      </c>
      <c r="J707">
        <f t="shared" si="21"/>
        <v>0</v>
      </c>
    </row>
    <row r="708" spans="4:10" x14ac:dyDescent="0.3">
      <c r="D708" s="125" t="s">
        <v>1681</v>
      </c>
      <c r="E708" s="125" t="s">
        <v>1682</v>
      </c>
      <c r="F708" s="125"/>
      <c r="G708" s="125"/>
      <c r="H708" s="125"/>
      <c r="I708" t="str">
        <f t="shared" si="20"/>
        <v/>
      </c>
      <c r="J708">
        <f t="shared" si="21"/>
        <v>0</v>
      </c>
    </row>
    <row r="709" spans="4:10" x14ac:dyDescent="0.3">
      <c r="D709" s="125" t="s">
        <v>1683</v>
      </c>
      <c r="E709" s="125" t="s">
        <v>1684</v>
      </c>
      <c r="F709" s="125"/>
      <c r="G709" s="125"/>
      <c r="H709" s="125"/>
      <c r="I709" t="str">
        <f t="shared" si="20"/>
        <v/>
      </c>
      <c r="J709">
        <f t="shared" si="21"/>
        <v>0</v>
      </c>
    </row>
    <row r="710" spans="4:10" x14ac:dyDescent="0.3">
      <c r="D710" s="125" t="s">
        <v>1685</v>
      </c>
      <c r="E710" s="125" t="s">
        <v>1686</v>
      </c>
      <c r="F710" s="125"/>
      <c r="G710" s="125"/>
      <c r="H710" s="125"/>
      <c r="I710" t="str">
        <f t="shared" si="20"/>
        <v/>
      </c>
      <c r="J710">
        <f t="shared" si="21"/>
        <v>0</v>
      </c>
    </row>
    <row r="711" spans="4:10" x14ac:dyDescent="0.3">
      <c r="D711" s="125" t="s">
        <v>1687</v>
      </c>
      <c r="E711" s="125" t="s">
        <v>1688</v>
      </c>
      <c r="F711" s="125"/>
      <c r="G711" s="125"/>
      <c r="H711" s="125"/>
      <c r="I711" t="str">
        <f t="shared" si="20"/>
        <v/>
      </c>
      <c r="J711">
        <f t="shared" si="21"/>
        <v>0</v>
      </c>
    </row>
    <row r="712" spans="4:10" x14ac:dyDescent="0.3">
      <c r="D712" s="125" t="s">
        <v>1689</v>
      </c>
      <c r="E712" s="125" t="s">
        <v>1690</v>
      </c>
      <c r="F712" s="125"/>
      <c r="G712" s="125"/>
      <c r="H712" s="125"/>
      <c r="I712" t="str">
        <f t="shared" si="20"/>
        <v/>
      </c>
      <c r="J712">
        <f t="shared" si="21"/>
        <v>0</v>
      </c>
    </row>
    <row r="713" spans="4:10" x14ac:dyDescent="0.3">
      <c r="D713" s="125" t="s">
        <v>1691</v>
      </c>
      <c r="E713" s="125" t="s">
        <v>1692</v>
      </c>
      <c r="F713" s="125"/>
      <c r="G713" s="125"/>
      <c r="H713" s="125"/>
      <c r="I713" t="str">
        <f t="shared" ref="I713:I776" si="22">G713&amp;H713</f>
        <v/>
      </c>
      <c r="J713">
        <f t="shared" ref="J713:J776" si="23">F713</f>
        <v>0</v>
      </c>
    </row>
    <row r="714" spans="4:10" x14ac:dyDescent="0.3">
      <c r="D714" s="125" t="s">
        <v>1693</v>
      </c>
      <c r="E714" s="125" t="s">
        <v>1694</v>
      </c>
      <c r="F714" s="125"/>
      <c r="G714" s="125"/>
      <c r="H714" s="125"/>
      <c r="I714" t="str">
        <f t="shared" si="22"/>
        <v/>
      </c>
      <c r="J714">
        <f t="shared" si="23"/>
        <v>0</v>
      </c>
    </row>
    <row r="715" spans="4:10" x14ac:dyDescent="0.3">
      <c r="D715" s="125" t="s">
        <v>1695</v>
      </c>
      <c r="E715" s="125" t="s">
        <v>1696</v>
      </c>
      <c r="F715" s="125"/>
      <c r="G715" s="125"/>
      <c r="H715" s="125"/>
      <c r="I715" t="str">
        <f t="shared" si="22"/>
        <v/>
      </c>
      <c r="J715">
        <f t="shared" si="23"/>
        <v>0</v>
      </c>
    </row>
    <row r="716" spans="4:10" x14ac:dyDescent="0.3">
      <c r="D716" s="125" t="s">
        <v>1697</v>
      </c>
      <c r="E716" s="125" t="s">
        <v>1698</v>
      </c>
      <c r="F716" s="125"/>
      <c r="G716" s="125"/>
      <c r="H716" s="125"/>
      <c r="I716" t="str">
        <f t="shared" si="22"/>
        <v/>
      </c>
      <c r="J716">
        <f t="shared" si="23"/>
        <v>0</v>
      </c>
    </row>
    <row r="717" spans="4:10" x14ac:dyDescent="0.3">
      <c r="D717" s="125" t="s">
        <v>1699</v>
      </c>
      <c r="E717" s="125" t="s">
        <v>1700</v>
      </c>
      <c r="F717" s="125"/>
      <c r="G717" s="125"/>
      <c r="H717" s="125"/>
      <c r="I717" t="str">
        <f t="shared" si="22"/>
        <v/>
      </c>
      <c r="J717">
        <f t="shared" si="23"/>
        <v>0</v>
      </c>
    </row>
    <row r="718" spans="4:10" x14ac:dyDescent="0.3">
      <c r="D718" s="125" t="s">
        <v>1701</v>
      </c>
      <c r="E718" s="125" t="s">
        <v>1702</v>
      </c>
      <c r="F718" s="125"/>
      <c r="G718" s="125"/>
      <c r="H718" s="125"/>
      <c r="I718" t="str">
        <f t="shared" si="22"/>
        <v/>
      </c>
      <c r="J718">
        <f t="shared" si="23"/>
        <v>0</v>
      </c>
    </row>
    <row r="719" spans="4:10" x14ac:dyDescent="0.3">
      <c r="D719" s="125" t="s">
        <v>1703</v>
      </c>
      <c r="E719" s="125" t="s">
        <v>1704</v>
      </c>
      <c r="F719" s="125"/>
      <c r="G719" s="125"/>
      <c r="H719" s="125"/>
      <c r="I719" t="str">
        <f t="shared" si="22"/>
        <v/>
      </c>
      <c r="J719">
        <f t="shared" si="23"/>
        <v>0</v>
      </c>
    </row>
    <row r="720" spans="4:10" x14ac:dyDescent="0.3">
      <c r="D720" s="125" t="s">
        <v>1705</v>
      </c>
      <c r="E720" s="125" t="s">
        <v>1706</v>
      </c>
      <c r="F720" s="125"/>
      <c r="G720" s="125"/>
      <c r="H720" s="125"/>
      <c r="I720" t="str">
        <f t="shared" si="22"/>
        <v/>
      </c>
      <c r="J720">
        <f t="shared" si="23"/>
        <v>0</v>
      </c>
    </row>
    <row r="721" spans="4:10" x14ac:dyDescent="0.3">
      <c r="D721" s="125" t="s">
        <v>1707</v>
      </c>
      <c r="E721" s="125" t="s">
        <v>1708</v>
      </c>
      <c r="F721" s="125"/>
      <c r="G721" s="125"/>
      <c r="H721" s="125"/>
      <c r="I721" t="str">
        <f t="shared" si="22"/>
        <v/>
      </c>
      <c r="J721">
        <f t="shared" si="23"/>
        <v>0</v>
      </c>
    </row>
    <row r="722" spans="4:10" x14ac:dyDescent="0.3">
      <c r="D722" s="125" t="s">
        <v>1709</v>
      </c>
      <c r="E722" s="125" t="s">
        <v>1710</v>
      </c>
      <c r="F722" s="125"/>
      <c r="G722" s="125"/>
      <c r="H722" s="125"/>
      <c r="I722" t="str">
        <f t="shared" si="22"/>
        <v/>
      </c>
      <c r="J722">
        <f t="shared" si="23"/>
        <v>0</v>
      </c>
    </row>
    <row r="723" spans="4:10" x14ac:dyDescent="0.3">
      <c r="D723" s="125" t="s">
        <v>1711</v>
      </c>
      <c r="E723" s="125" t="s">
        <v>1712</v>
      </c>
      <c r="F723" s="125"/>
      <c r="G723" s="125"/>
      <c r="H723" s="125"/>
      <c r="I723" t="str">
        <f t="shared" si="22"/>
        <v/>
      </c>
      <c r="J723">
        <f t="shared" si="23"/>
        <v>0</v>
      </c>
    </row>
    <row r="724" spans="4:10" x14ac:dyDescent="0.3">
      <c r="D724" s="125" t="s">
        <v>1713</v>
      </c>
      <c r="E724" s="125" t="s">
        <v>1714</v>
      </c>
      <c r="F724" s="125"/>
      <c r="G724" s="125"/>
      <c r="H724" s="125"/>
      <c r="I724" t="str">
        <f t="shared" si="22"/>
        <v/>
      </c>
      <c r="J724">
        <f t="shared" si="23"/>
        <v>0</v>
      </c>
    </row>
    <row r="725" spans="4:10" x14ac:dyDescent="0.3">
      <c r="D725" s="125" t="s">
        <v>1715</v>
      </c>
      <c r="E725" s="125" t="s">
        <v>1716</v>
      </c>
      <c r="F725" s="125"/>
      <c r="G725" s="125"/>
      <c r="H725" s="125"/>
      <c r="I725" t="str">
        <f t="shared" si="22"/>
        <v/>
      </c>
      <c r="J725">
        <f t="shared" si="23"/>
        <v>0</v>
      </c>
    </row>
    <row r="726" spans="4:10" x14ac:dyDescent="0.3">
      <c r="D726" s="125" t="s">
        <v>1717</v>
      </c>
      <c r="E726" s="125" t="s">
        <v>1718</v>
      </c>
      <c r="F726" s="125"/>
      <c r="G726" s="125"/>
      <c r="H726" s="125"/>
      <c r="I726" t="str">
        <f t="shared" si="22"/>
        <v/>
      </c>
      <c r="J726">
        <f t="shared" si="23"/>
        <v>0</v>
      </c>
    </row>
    <row r="727" spans="4:10" x14ac:dyDescent="0.3">
      <c r="D727" s="125" t="s">
        <v>1719</v>
      </c>
      <c r="E727" s="125" t="s">
        <v>1720</v>
      </c>
      <c r="F727" s="125"/>
      <c r="G727" s="125"/>
      <c r="H727" s="125"/>
      <c r="I727" t="str">
        <f t="shared" si="22"/>
        <v/>
      </c>
      <c r="J727">
        <f t="shared" si="23"/>
        <v>0</v>
      </c>
    </row>
    <row r="728" spans="4:10" x14ac:dyDescent="0.3">
      <c r="D728" s="125" t="s">
        <v>1721</v>
      </c>
      <c r="E728" s="125" t="s">
        <v>1722</v>
      </c>
      <c r="F728" s="125"/>
      <c r="G728" s="125"/>
      <c r="H728" s="125"/>
      <c r="I728" t="str">
        <f t="shared" si="22"/>
        <v/>
      </c>
      <c r="J728">
        <f t="shared" si="23"/>
        <v>0</v>
      </c>
    </row>
    <row r="729" spans="4:10" x14ac:dyDescent="0.3">
      <c r="D729" s="125" t="s">
        <v>1723</v>
      </c>
      <c r="E729" s="125" t="s">
        <v>1724</v>
      </c>
      <c r="F729" s="125"/>
      <c r="G729" s="125"/>
      <c r="H729" s="125"/>
      <c r="I729" t="str">
        <f t="shared" si="22"/>
        <v/>
      </c>
      <c r="J729">
        <f t="shared" si="23"/>
        <v>0</v>
      </c>
    </row>
    <row r="730" spans="4:10" x14ac:dyDescent="0.3">
      <c r="D730" s="125" t="s">
        <v>1725</v>
      </c>
      <c r="E730" s="125" t="s">
        <v>1726</v>
      </c>
      <c r="F730" s="125"/>
      <c r="G730" s="125"/>
      <c r="H730" s="125"/>
      <c r="I730" t="str">
        <f t="shared" si="22"/>
        <v/>
      </c>
      <c r="J730">
        <f t="shared" si="23"/>
        <v>0</v>
      </c>
    </row>
    <row r="731" spans="4:10" x14ac:dyDescent="0.3">
      <c r="D731" s="125" t="s">
        <v>1727</v>
      </c>
      <c r="E731" s="125" t="s">
        <v>1728</v>
      </c>
      <c r="F731" s="125"/>
      <c r="G731" s="125"/>
      <c r="H731" s="125"/>
      <c r="I731" t="str">
        <f t="shared" si="22"/>
        <v/>
      </c>
      <c r="J731">
        <f t="shared" si="23"/>
        <v>0</v>
      </c>
    </row>
    <row r="732" spans="4:10" x14ac:dyDescent="0.3">
      <c r="D732" s="125" t="s">
        <v>1729</v>
      </c>
      <c r="E732" s="125" t="s">
        <v>1730</v>
      </c>
      <c r="F732" s="125"/>
      <c r="G732" s="125"/>
      <c r="H732" s="125"/>
      <c r="I732" t="str">
        <f t="shared" si="22"/>
        <v/>
      </c>
      <c r="J732">
        <f t="shared" si="23"/>
        <v>0</v>
      </c>
    </row>
    <row r="733" spans="4:10" x14ac:dyDescent="0.3">
      <c r="D733" s="125" t="s">
        <v>1731</v>
      </c>
      <c r="E733" s="125" t="s">
        <v>1732</v>
      </c>
      <c r="F733" s="125"/>
      <c r="G733" s="125"/>
      <c r="H733" s="125"/>
      <c r="I733" t="str">
        <f t="shared" si="22"/>
        <v/>
      </c>
      <c r="J733">
        <f t="shared" si="23"/>
        <v>0</v>
      </c>
    </row>
    <row r="734" spans="4:10" x14ac:dyDescent="0.3">
      <c r="D734" s="125" t="s">
        <v>1733</v>
      </c>
      <c r="E734" s="125" t="s">
        <v>1734</v>
      </c>
      <c r="F734" s="125"/>
      <c r="G734" s="125"/>
      <c r="H734" s="125"/>
      <c r="I734" t="str">
        <f t="shared" si="22"/>
        <v/>
      </c>
      <c r="J734">
        <f t="shared" si="23"/>
        <v>0</v>
      </c>
    </row>
    <row r="735" spans="4:10" x14ac:dyDescent="0.3">
      <c r="D735" s="125" t="s">
        <v>1735</v>
      </c>
      <c r="E735" s="125" t="s">
        <v>1736</v>
      </c>
      <c r="F735" s="125"/>
      <c r="G735" s="125"/>
      <c r="H735" s="125"/>
      <c r="I735" t="str">
        <f t="shared" si="22"/>
        <v/>
      </c>
      <c r="J735">
        <f t="shared" si="23"/>
        <v>0</v>
      </c>
    </row>
    <row r="736" spans="4:10" x14ac:dyDescent="0.3">
      <c r="D736" s="125" t="s">
        <v>1737</v>
      </c>
      <c r="E736" s="125" t="s">
        <v>1738</v>
      </c>
      <c r="F736" s="125"/>
      <c r="G736" s="125"/>
      <c r="H736" s="125"/>
      <c r="I736" t="str">
        <f t="shared" si="22"/>
        <v/>
      </c>
      <c r="J736">
        <f t="shared" si="23"/>
        <v>0</v>
      </c>
    </row>
    <row r="737" spans="4:10" x14ac:dyDescent="0.3">
      <c r="D737" s="125" t="s">
        <v>1739</v>
      </c>
      <c r="E737" s="125" t="s">
        <v>1740</v>
      </c>
      <c r="F737" s="125"/>
      <c r="G737" s="125"/>
      <c r="H737" s="125"/>
      <c r="I737" t="str">
        <f t="shared" si="22"/>
        <v/>
      </c>
      <c r="J737">
        <f t="shared" si="23"/>
        <v>0</v>
      </c>
    </row>
    <row r="738" spans="4:10" x14ac:dyDescent="0.3">
      <c r="D738" s="125" t="s">
        <v>1741</v>
      </c>
      <c r="E738" s="125" t="s">
        <v>1742</v>
      </c>
      <c r="F738" s="125"/>
      <c r="G738" s="125"/>
      <c r="H738" s="125"/>
      <c r="I738" t="str">
        <f t="shared" si="22"/>
        <v/>
      </c>
      <c r="J738">
        <f t="shared" si="23"/>
        <v>0</v>
      </c>
    </row>
    <row r="739" spans="4:10" x14ac:dyDescent="0.3">
      <c r="D739" s="125" t="s">
        <v>1743</v>
      </c>
      <c r="E739" s="125" t="s">
        <v>1744</v>
      </c>
      <c r="F739" s="125"/>
      <c r="G739" s="125"/>
      <c r="H739" s="125"/>
      <c r="I739" t="str">
        <f t="shared" si="22"/>
        <v/>
      </c>
      <c r="J739">
        <f t="shared" si="23"/>
        <v>0</v>
      </c>
    </row>
    <row r="740" spans="4:10" x14ac:dyDescent="0.3">
      <c r="D740" s="125" t="s">
        <v>1745</v>
      </c>
      <c r="E740" s="125" t="s">
        <v>1746</v>
      </c>
      <c r="F740" s="125"/>
      <c r="G740" s="125"/>
      <c r="H740" s="125"/>
      <c r="I740" t="str">
        <f t="shared" si="22"/>
        <v/>
      </c>
      <c r="J740">
        <f t="shared" si="23"/>
        <v>0</v>
      </c>
    </row>
    <row r="741" spans="4:10" x14ac:dyDescent="0.3">
      <c r="D741" s="125" t="s">
        <v>1747</v>
      </c>
      <c r="E741" s="125" t="s">
        <v>1748</v>
      </c>
      <c r="F741" s="125"/>
      <c r="G741" s="125"/>
      <c r="H741" s="125"/>
      <c r="I741" t="str">
        <f t="shared" si="22"/>
        <v/>
      </c>
      <c r="J741">
        <f t="shared" si="23"/>
        <v>0</v>
      </c>
    </row>
    <row r="742" spans="4:10" x14ac:dyDescent="0.3">
      <c r="D742" s="125" t="s">
        <v>1749</v>
      </c>
      <c r="E742" s="125" t="s">
        <v>1750</v>
      </c>
      <c r="F742" s="125"/>
      <c r="G742" s="125"/>
      <c r="H742" s="125"/>
      <c r="I742" t="str">
        <f t="shared" si="22"/>
        <v/>
      </c>
      <c r="J742">
        <f t="shared" si="23"/>
        <v>0</v>
      </c>
    </row>
    <row r="743" spans="4:10" x14ac:dyDescent="0.3">
      <c r="D743" s="125" t="s">
        <v>1751</v>
      </c>
      <c r="E743" s="125" t="s">
        <v>1752</v>
      </c>
      <c r="F743" s="125"/>
      <c r="G743" s="125"/>
      <c r="H743" s="125"/>
      <c r="I743" t="str">
        <f t="shared" si="22"/>
        <v/>
      </c>
      <c r="J743">
        <f t="shared" si="23"/>
        <v>0</v>
      </c>
    </row>
    <row r="744" spans="4:10" x14ac:dyDescent="0.3">
      <c r="D744" s="125" t="s">
        <v>1753</v>
      </c>
      <c r="E744" s="125" t="s">
        <v>1754</v>
      </c>
      <c r="F744" s="125"/>
      <c r="G744" s="125"/>
      <c r="H744" s="125"/>
      <c r="I744" t="str">
        <f t="shared" si="22"/>
        <v/>
      </c>
      <c r="J744">
        <f t="shared" si="23"/>
        <v>0</v>
      </c>
    </row>
    <row r="745" spans="4:10" x14ac:dyDescent="0.3">
      <c r="D745" s="125" t="s">
        <v>1755</v>
      </c>
      <c r="E745" s="125" t="s">
        <v>1756</v>
      </c>
      <c r="F745" s="125"/>
      <c r="G745" s="125"/>
      <c r="H745" s="125"/>
      <c r="I745" t="str">
        <f t="shared" si="22"/>
        <v/>
      </c>
      <c r="J745">
        <f t="shared" si="23"/>
        <v>0</v>
      </c>
    </row>
    <row r="746" spans="4:10" x14ac:dyDescent="0.3">
      <c r="D746" s="125" t="s">
        <v>1757</v>
      </c>
      <c r="E746" s="125" t="s">
        <v>1758</v>
      </c>
      <c r="F746" s="125"/>
      <c r="G746" s="125"/>
      <c r="H746" s="125"/>
      <c r="I746" t="str">
        <f t="shared" si="22"/>
        <v/>
      </c>
      <c r="J746">
        <f t="shared" si="23"/>
        <v>0</v>
      </c>
    </row>
    <row r="747" spans="4:10" x14ac:dyDescent="0.3">
      <c r="D747" s="125" t="s">
        <v>1759</v>
      </c>
      <c r="E747" s="125" t="s">
        <v>1760</v>
      </c>
      <c r="F747" s="125"/>
      <c r="G747" s="125"/>
      <c r="H747" s="125"/>
      <c r="I747" t="str">
        <f t="shared" si="22"/>
        <v/>
      </c>
      <c r="J747">
        <f t="shared" si="23"/>
        <v>0</v>
      </c>
    </row>
    <row r="748" spans="4:10" x14ac:dyDescent="0.3">
      <c r="D748" s="125" t="s">
        <v>1761</v>
      </c>
      <c r="E748" s="125" t="s">
        <v>1762</v>
      </c>
      <c r="F748" s="125"/>
      <c r="G748" s="125"/>
      <c r="H748" s="125"/>
      <c r="I748" t="str">
        <f t="shared" si="22"/>
        <v/>
      </c>
      <c r="J748">
        <f t="shared" si="23"/>
        <v>0</v>
      </c>
    </row>
    <row r="749" spans="4:10" x14ac:dyDescent="0.3">
      <c r="D749" s="125" t="s">
        <v>1763</v>
      </c>
      <c r="E749" s="125" t="s">
        <v>1764</v>
      </c>
      <c r="F749" s="125"/>
      <c r="G749" s="125"/>
      <c r="H749" s="125"/>
      <c r="I749" t="str">
        <f t="shared" si="22"/>
        <v/>
      </c>
      <c r="J749">
        <f t="shared" si="23"/>
        <v>0</v>
      </c>
    </row>
    <row r="750" spans="4:10" x14ac:dyDescent="0.3">
      <c r="D750" s="125" t="s">
        <v>1765</v>
      </c>
      <c r="E750" s="125" t="s">
        <v>1766</v>
      </c>
      <c r="F750" s="125"/>
      <c r="G750" s="125"/>
      <c r="H750" s="125"/>
      <c r="I750" t="str">
        <f t="shared" si="22"/>
        <v/>
      </c>
      <c r="J750">
        <f t="shared" si="23"/>
        <v>0</v>
      </c>
    </row>
    <row r="751" spans="4:10" x14ac:dyDescent="0.3">
      <c r="D751" s="125" t="s">
        <v>1767</v>
      </c>
      <c r="E751" s="125" t="s">
        <v>1768</v>
      </c>
      <c r="F751" s="125"/>
      <c r="G751" s="125"/>
      <c r="H751" s="125"/>
      <c r="I751" t="str">
        <f t="shared" si="22"/>
        <v/>
      </c>
      <c r="J751">
        <f t="shared" si="23"/>
        <v>0</v>
      </c>
    </row>
    <row r="752" spans="4:10" x14ac:dyDescent="0.3">
      <c r="D752" s="125" t="s">
        <v>1769</v>
      </c>
      <c r="E752" s="125" t="s">
        <v>1770</v>
      </c>
      <c r="F752" s="125"/>
      <c r="G752" s="125"/>
      <c r="H752" s="125"/>
      <c r="I752" t="str">
        <f t="shared" si="22"/>
        <v/>
      </c>
      <c r="J752">
        <f t="shared" si="23"/>
        <v>0</v>
      </c>
    </row>
    <row r="753" spans="4:10" x14ac:dyDescent="0.3">
      <c r="D753" s="125" t="s">
        <v>1771</v>
      </c>
      <c r="E753" s="125" t="s">
        <v>1772</v>
      </c>
      <c r="F753" s="125"/>
      <c r="G753" s="125"/>
      <c r="H753" s="125"/>
      <c r="I753" t="str">
        <f t="shared" si="22"/>
        <v/>
      </c>
      <c r="J753">
        <f t="shared" si="23"/>
        <v>0</v>
      </c>
    </row>
    <row r="754" spans="4:10" x14ac:dyDescent="0.3">
      <c r="D754" s="125" t="s">
        <v>1773</v>
      </c>
      <c r="E754" s="125" t="s">
        <v>1774</v>
      </c>
      <c r="F754" s="125"/>
      <c r="G754" s="125"/>
      <c r="H754" s="125"/>
      <c r="I754" t="str">
        <f t="shared" si="22"/>
        <v/>
      </c>
      <c r="J754">
        <f t="shared" si="23"/>
        <v>0</v>
      </c>
    </row>
    <row r="755" spans="4:10" x14ac:dyDescent="0.3">
      <c r="D755" s="125" t="s">
        <v>1775</v>
      </c>
      <c r="E755" s="125" t="s">
        <v>1776</v>
      </c>
      <c r="F755" s="125"/>
      <c r="G755" s="125"/>
      <c r="H755" s="125"/>
      <c r="I755" t="str">
        <f t="shared" si="22"/>
        <v/>
      </c>
      <c r="J755">
        <f t="shared" si="23"/>
        <v>0</v>
      </c>
    </row>
    <row r="756" spans="4:10" x14ac:dyDescent="0.3">
      <c r="D756" s="125" t="s">
        <v>1777</v>
      </c>
      <c r="E756" s="125" t="s">
        <v>1778</v>
      </c>
      <c r="F756" s="125"/>
      <c r="G756" s="125"/>
      <c r="H756" s="125"/>
      <c r="I756" t="str">
        <f t="shared" si="22"/>
        <v/>
      </c>
      <c r="J756">
        <f t="shared" si="23"/>
        <v>0</v>
      </c>
    </row>
    <row r="757" spans="4:10" x14ac:dyDescent="0.3">
      <c r="D757" s="125" t="s">
        <v>1779</v>
      </c>
      <c r="E757" s="125" t="s">
        <v>1780</v>
      </c>
      <c r="F757" s="125"/>
      <c r="G757" s="125"/>
      <c r="H757" s="125"/>
      <c r="I757" t="str">
        <f t="shared" si="22"/>
        <v/>
      </c>
      <c r="J757">
        <f t="shared" si="23"/>
        <v>0</v>
      </c>
    </row>
    <row r="758" spans="4:10" x14ac:dyDescent="0.3">
      <c r="D758" s="125" t="s">
        <v>1781</v>
      </c>
      <c r="E758" s="125" t="s">
        <v>1782</v>
      </c>
      <c r="F758" s="125"/>
      <c r="G758" s="125"/>
      <c r="H758" s="125"/>
      <c r="I758" t="str">
        <f t="shared" si="22"/>
        <v/>
      </c>
      <c r="J758">
        <f t="shared" si="23"/>
        <v>0</v>
      </c>
    </row>
    <row r="759" spans="4:10" x14ac:dyDescent="0.3">
      <c r="D759" s="125" t="s">
        <v>1783</v>
      </c>
      <c r="E759" s="125" t="s">
        <v>1784</v>
      </c>
      <c r="F759" s="125"/>
      <c r="G759" s="125"/>
      <c r="H759" s="125"/>
      <c r="I759" t="str">
        <f t="shared" si="22"/>
        <v/>
      </c>
      <c r="J759">
        <f t="shared" si="23"/>
        <v>0</v>
      </c>
    </row>
    <row r="760" spans="4:10" x14ac:dyDescent="0.3">
      <c r="D760" s="125" t="s">
        <v>1785</v>
      </c>
      <c r="E760" s="125" t="s">
        <v>1786</v>
      </c>
      <c r="F760" s="125"/>
      <c r="G760" s="125"/>
      <c r="H760" s="125"/>
      <c r="I760" t="str">
        <f t="shared" si="22"/>
        <v/>
      </c>
      <c r="J760">
        <f t="shared" si="23"/>
        <v>0</v>
      </c>
    </row>
    <row r="761" spans="4:10" x14ac:dyDescent="0.3">
      <c r="D761" s="125" t="s">
        <v>1787</v>
      </c>
      <c r="E761" s="125" t="s">
        <v>1788</v>
      </c>
      <c r="F761" s="125"/>
      <c r="G761" s="125"/>
      <c r="H761" s="125"/>
      <c r="I761" t="str">
        <f t="shared" si="22"/>
        <v/>
      </c>
      <c r="J761">
        <f t="shared" si="23"/>
        <v>0</v>
      </c>
    </row>
    <row r="762" spans="4:10" x14ac:dyDescent="0.3">
      <c r="D762" s="125" t="s">
        <v>1789</v>
      </c>
      <c r="E762" s="125" t="s">
        <v>1790</v>
      </c>
      <c r="F762" s="125"/>
      <c r="G762" s="125"/>
      <c r="H762" s="125"/>
      <c r="I762" t="str">
        <f t="shared" si="22"/>
        <v/>
      </c>
      <c r="J762">
        <f t="shared" si="23"/>
        <v>0</v>
      </c>
    </row>
    <row r="763" spans="4:10" x14ac:dyDescent="0.3">
      <c r="D763" s="125" t="s">
        <v>1791</v>
      </c>
      <c r="E763" s="125" t="s">
        <v>1792</v>
      </c>
      <c r="F763" s="125"/>
      <c r="G763" s="125"/>
      <c r="H763" s="125"/>
      <c r="I763" t="str">
        <f t="shared" si="22"/>
        <v/>
      </c>
      <c r="J763">
        <f t="shared" si="23"/>
        <v>0</v>
      </c>
    </row>
    <row r="764" spans="4:10" x14ac:dyDescent="0.3">
      <c r="D764" s="125" t="s">
        <v>1793</v>
      </c>
      <c r="E764" s="125" t="s">
        <v>1794</v>
      </c>
      <c r="F764" s="125"/>
      <c r="G764" s="125"/>
      <c r="H764" s="125"/>
      <c r="I764" t="str">
        <f t="shared" si="22"/>
        <v/>
      </c>
      <c r="J764">
        <f t="shared" si="23"/>
        <v>0</v>
      </c>
    </row>
    <row r="765" spans="4:10" x14ac:dyDescent="0.3">
      <c r="D765" s="125" t="s">
        <v>1795</v>
      </c>
      <c r="E765" s="125" t="s">
        <v>1796</v>
      </c>
      <c r="F765" s="125"/>
      <c r="G765" s="125"/>
      <c r="H765" s="125"/>
      <c r="I765" t="str">
        <f t="shared" si="22"/>
        <v/>
      </c>
      <c r="J765">
        <f t="shared" si="23"/>
        <v>0</v>
      </c>
    </row>
    <row r="766" spans="4:10" x14ac:dyDescent="0.3">
      <c r="D766" s="125" t="s">
        <v>1797</v>
      </c>
      <c r="E766" s="125" t="s">
        <v>1798</v>
      </c>
      <c r="F766" s="125"/>
      <c r="G766" s="125"/>
      <c r="H766" s="125"/>
      <c r="I766" t="str">
        <f t="shared" si="22"/>
        <v/>
      </c>
      <c r="J766">
        <f t="shared" si="23"/>
        <v>0</v>
      </c>
    </row>
    <row r="767" spans="4:10" x14ac:dyDescent="0.3">
      <c r="D767" s="125" t="s">
        <v>1799</v>
      </c>
      <c r="E767" s="125" t="s">
        <v>1800</v>
      </c>
      <c r="F767" s="125"/>
      <c r="G767" s="125"/>
      <c r="H767" s="125"/>
      <c r="I767" t="str">
        <f t="shared" si="22"/>
        <v/>
      </c>
      <c r="J767">
        <f t="shared" si="23"/>
        <v>0</v>
      </c>
    </row>
    <row r="768" spans="4:10" x14ac:dyDescent="0.3">
      <c r="D768" s="125" t="s">
        <v>1801</v>
      </c>
      <c r="E768" s="125" t="s">
        <v>1802</v>
      </c>
      <c r="F768" s="125"/>
      <c r="G768" s="125"/>
      <c r="H768" s="125"/>
      <c r="I768" t="str">
        <f t="shared" si="22"/>
        <v/>
      </c>
      <c r="J768">
        <f t="shared" si="23"/>
        <v>0</v>
      </c>
    </row>
    <row r="769" spans="4:10" x14ac:dyDescent="0.3">
      <c r="D769" s="125" t="s">
        <v>1803</v>
      </c>
      <c r="E769" s="125" t="s">
        <v>1804</v>
      </c>
      <c r="F769" s="125"/>
      <c r="G769" s="125"/>
      <c r="H769" s="125"/>
      <c r="I769" t="str">
        <f t="shared" si="22"/>
        <v/>
      </c>
      <c r="J769">
        <f t="shared" si="23"/>
        <v>0</v>
      </c>
    </row>
    <row r="770" spans="4:10" x14ac:dyDescent="0.3">
      <c r="D770" s="125" t="s">
        <v>1805</v>
      </c>
      <c r="E770" s="125" t="s">
        <v>1806</v>
      </c>
      <c r="F770" s="125"/>
      <c r="G770" s="125"/>
      <c r="H770" s="125"/>
      <c r="I770" t="str">
        <f t="shared" si="22"/>
        <v/>
      </c>
      <c r="J770">
        <f t="shared" si="23"/>
        <v>0</v>
      </c>
    </row>
    <row r="771" spans="4:10" x14ac:dyDescent="0.3">
      <c r="D771" s="125" t="s">
        <v>1807</v>
      </c>
      <c r="E771" s="125" t="s">
        <v>1808</v>
      </c>
      <c r="F771" s="125"/>
      <c r="G771" s="125"/>
      <c r="H771" s="125"/>
      <c r="I771" t="str">
        <f t="shared" si="22"/>
        <v/>
      </c>
      <c r="J771">
        <f t="shared" si="23"/>
        <v>0</v>
      </c>
    </row>
    <row r="772" spans="4:10" x14ac:dyDescent="0.3">
      <c r="D772" s="125" t="s">
        <v>1809</v>
      </c>
      <c r="E772" s="125" t="s">
        <v>1810</v>
      </c>
      <c r="F772" s="125"/>
      <c r="G772" s="125"/>
      <c r="H772" s="125"/>
      <c r="I772" t="str">
        <f t="shared" si="22"/>
        <v/>
      </c>
      <c r="J772">
        <f t="shared" si="23"/>
        <v>0</v>
      </c>
    </row>
    <row r="773" spans="4:10" x14ac:dyDescent="0.3">
      <c r="D773" s="125" t="s">
        <v>1811</v>
      </c>
      <c r="E773" s="125" t="s">
        <v>1812</v>
      </c>
      <c r="F773" s="125"/>
      <c r="G773" s="125"/>
      <c r="H773" s="125"/>
      <c r="I773" t="str">
        <f t="shared" si="22"/>
        <v/>
      </c>
      <c r="J773">
        <f t="shared" si="23"/>
        <v>0</v>
      </c>
    </row>
    <row r="774" spans="4:10" x14ac:dyDescent="0.3">
      <c r="D774" s="125" t="s">
        <v>1813</v>
      </c>
      <c r="E774" s="125" t="s">
        <v>1814</v>
      </c>
      <c r="F774" s="125"/>
      <c r="G774" s="125"/>
      <c r="H774" s="125"/>
      <c r="I774" t="str">
        <f t="shared" si="22"/>
        <v/>
      </c>
      <c r="J774">
        <f t="shared" si="23"/>
        <v>0</v>
      </c>
    </row>
    <row r="775" spans="4:10" x14ac:dyDescent="0.3">
      <c r="D775" s="125" t="s">
        <v>1815</v>
      </c>
      <c r="E775" s="125" t="s">
        <v>1816</v>
      </c>
      <c r="F775" s="125"/>
      <c r="G775" s="125"/>
      <c r="H775" s="125"/>
      <c r="I775" t="str">
        <f t="shared" si="22"/>
        <v/>
      </c>
      <c r="J775">
        <f t="shared" si="23"/>
        <v>0</v>
      </c>
    </row>
    <row r="776" spans="4:10" x14ac:dyDescent="0.3">
      <c r="D776" s="125" t="s">
        <v>1817</v>
      </c>
      <c r="E776" s="125" t="s">
        <v>1818</v>
      </c>
      <c r="F776" s="125"/>
      <c r="G776" s="125"/>
      <c r="H776" s="125"/>
      <c r="I776" t="str">
        <f t="shared" si="22"/>
        <v/>
      </c>
      <c r="J776">
        <f t="shared" si="23"/>
        <v>0</v>
      </c>
    </row>
    <row r="777" spans="4:10" x14ac:dyDescent="0.3">
      <c r="D777" s="125" t="s">
        <v>1819</v>
      </c>
      <c r="E777" s="125" t="s">
        <v>1820</v>
      </c>
      <c r="F777" s="125"/>
      <c r="G777" s="125"/>
      <c r="H777" s="125"/>
      <c r="I777" t="str">
        <f t="shared" ref="I777:I807" si="24">G777&amp;H777</f>
        <v/>
      </c>
      <c r="J777">
        <f t="shared" ref="J777:J807" si="25">F777</f>
        <v>0</v>
      </c>
    </row>
    <row r="778" spans="4:10" x14ac:dyDescent="0.3">
      <c r="D778" s="125" t="s">
        <v>1821</v>
      </c>
      <c r="E778" s="125" t="s">
        <v>1822</v>
      </c>
      <c r="F778" s="125"/>
      <c r="G778" s="125"/>
      <c r="H778" s="125"/>
      <c r="I778" t="str">
        <f t="shared" si="24"/>
        <v/>
      </c>
      <c r="J778">
        <f t="shared" si="25"/>
        <v>0</v>
      </c>
    </row>
    <row r="779" spans="4:10" x14ac:dyDescent="0.3">
      <c r="D779" s="125" t="s">
        <v>1823</v>
      </c>
      <c r="E779" s="125" t="s">
        <v>1824</v>
      </c>
      <c r="F779" s="125"/>
      <c r="G779" s="125"/>
      <c r="H779" s="125"/>
      <c r="I779" t="str">
        <f t="shared" si="24"/>
        <v/>
      </c>
      <c r="J779">
        <f t="shared" si="25"/>
        <v>0</v>
      </c>
    </row>
    <row r="780" spans="4:10" x14ac:dyDescent="0.3">
      <c r="D780" s="125" t="s">
        <v>1825</v>
      </c>
      <c r="E780" s="125" t="s">
        <v>1826</v>
      </c>
      <c r="F780" s="125"/>
      <c r="G780" s="125"/>
      <c r="H780" s="125"/>
      <c r="I780" t="str">
        <f t="shared" si="24"/>
        <v/>
      </c>
      <c r="J780">
        <f t="shared" si="25"/>
        <v>0</v>
      </c>
    </row>
    <row r="781" spans="4:10" x14ac:dyDescent="0.3">
      <c r="D781" s="125" t="s">
        <v>1827</v>
      </c>
      <c r="E781" s="125" t="s">
        <v>1828</v>
      </c>
      <c r="F781" s="125"/>
      <c r="G781" s="125"/>
      <c r="H781" s="125"/>
      <c r="I781" t="str">
        <f t="shared" si="24"/>
        <v/>
      </c>
      <c r="J781">
        <f t="shared" si="25"/>
        <v>0</v>
      </c>
    </row>
    <row r="782" spans="4:10" x14ac:dyDescent="0.3">
      <c r="D782" s="125" t="s">
        <v>1829</v>
      </c>
      <c r="E782" s="125" t="s">
        <v>1830</v>
      </c>
      <c r="F782" s="125"/>
      <c r="G782" s="125"/>
      <c r="H782" s="125"/>
      <c r="I782" t="str">
        <f t="shared" si="24"/>
        <v/>
      </c>
      <c r="J782">
        <f t="shared" si="25"/>
        <v>0</v>
      </c>
    </row>
    <row r="783" spans="4:10" x14ac:dyDescent="0.3">
      <c r="D783" s="125" t="s">
        <v>1831</v>
      </c>
      <c r="E783" s="125" t="s">
        <v>1832</v>
      </c>
      <c r="F783" s="125"/>
      <c r="G783" s="125"/>
      <c r="H783" s="125"/>
      <c r="I783" t="str">
        <f t="shared" si="24"/>
        <v/>
      </c>
      <c r="J783">
        <f t="shared" si="25"/>
        <v>0</v>
      </c>
    </row>
    <row r="784" spans="4:10" x14ac:dyDescent="0.3">
      <c r="D784" s="125" t="s">
        <v>1833</v>
      </c>
      <c r="E784" s="125" t="s">
        <v>1834</v>
      </c>
      <c r="F784" s="125"/>
      <c r="G784" s="125"/>
      <c r="H784" s="125"/>
      <c r="I784" t="str">
        <f t="shared" si="24"/>
        <v/>
      </c>
      <c r="J784">
        <f t="shared" si="25"/>
        <v>0</v>
      </c>
    </row>
    <row r="785" spans="4:10" x14ac:dyDescent="0.3">
      <c r="D785" s="125" t="s">
        <v>1835</v>
      </c>
      <c r="E785" s="125" t="s">
        <v>1836</v>
      </c>
      <c r="F785" s="125"/>
      <c r="G785" s="125"/>
      <c r="H785" s="125"/>
      <c r="I785" t="str">
        <f t="shared" si="24"/>
        <v/>
      </c>
      <c r="J785">
        <f t="shared" si="25"/>
        <v>0</v>
      </c>
    </row>
    <row r="786" spans="4:10" x14ac:dyDescent="0.3">
      <c r="D786" s="125" t="s">
        <v>1837</v>
      </c>
      <c r="E786" s="125" t="s">
        <v>1838</v>
      </c>
      <c r="F786" s="125"/>
      <c r="G786" s="125"/>
      <c r="H786" s="125"/>
      <c r="I786" t="str">
        <f t="shared" si="24"/>
        <v/>
      </c>
      <c r="J786">
        <f t="shared" si="25"/>
        <v>0</v>
      </c>
    </row>
    <row r="787" spans="4:10" x14ac:dyDescent="0.3">
      <c r="D787" s="125" t="s">
        <v>1839</v>
      </c>
      <c r="E787" s="125" t="s">
        <v>1840</v>
      </c>
      <c r="F787" s="125"/>
      <c r="G787" s="125"/>
      <c r="H787" s="125"/>
      <c r="I787" t="str">
        <f t="shared" si="24"/>
        <v/>
      </c>
      <c r="J787">
        <f t="shared" si="25"/>
        <v>0</v>
      </c>
    </row>
    <row r="788" spans="4:10" x14ac:dyDescent="0.3">
      <c r="D788" s="125" t="s">
        <v>1841</v>
      </c>
      <c r="E788" s="125" t="s">
        <v>1842</v>
      </c>
      <c r="F788" s="125"/>
      <c r="G788" s="125"/>
      <c r="H788" s="125"/>
      <c r="I788" t="str">
        <f t="shared" si="24"/>
        <v/>
      </c>
      <c r="J788">
        <f t="shared" si="25"/>
        <v>0</v>
      </c>
    </row>
    <row r="789" spans="4:10" x14ac:dyDescent="0.3">
      <c r="D789" s="125" t="s">
        <v>1843</v>
      </c>
      <c r="E789" s="125" t="s">
        <v>1844</v>
      </c>
      <c r="F789" s="125"/>
      <c r="G789" s="125"/>
      <c r="H789" s="125"/>
      <c r="I789" t="str">
        <f t="shared" si="24"/>
        <v/>
      </c>
      <c r="J789">
        <f t="shared" si="25"/>
        <v>0</v>
      </c>
    </row>
    <row r="790" spans="4:10" x14ac:dyDescent="0.3">
      <c r="D790" s="125" t="s">
        <v>1845</v>
      </c>
      <c r="E790" s="125" t="s">
        <v>1846</v>
      </c>
      <c r="F790" s="125"/>
      <c r="G790" s="125"/>
      <c r="H790" s="125"/>
      <c r="I790" t="str">
        <f t="shared" si="24"/>
        <v/>
      </c>
      <c r="J790">
        <f t="shared" si="25"/>
        <v>0</v>
      </c>
    </row>
    <row r="791" spans="4:10" x14ac:dyDescent="0.3">
      <c r="D791" s="125" t="s">
        <v>1847</v>
      </c>
      <c r="E791" s="125" t="s">
        <v>1848</v>
      </c>
      <c r="F791" s="125"/>
      <c r="G791" s="125"/>
      <c r="H791" s="125"/>
      <c r="I791" t="str">
        <f t="shared" si="24"/>
        <v/>
      </c>
      <c r="J791">
        <f t="shared" si="25"/>
        <v>0</v>
      </c>
    </row>
    <row r="792" spans="4:10" x14ac:dyDescent="0.3">
      <c r="D792" s="125" t="s">
        <v>1849</v>
      </c>
      <c r="E792" s="125" t="s">
        <v>1850</v>
      </c>
      <c r="F792" s="125"/>
      <c r="G792" s="125"/>
      <c r="H792" s="125"/>
      <c r="I792" t="str">
        <f t="shared" si="24"/>
        <v/>
      </c>
      <c r="J792">
        <f t="shared" si="25"/>
        <v>0</v>
      </c>
    </row>
    <row r="793" spans="4:10" x14ac:dyDescent="0.3">
      <c r="D793" s="125" t="s">
        <v>1851</v>
      </c>
      <c r="E793" s="125" t="s">
        <v>1852</v>
      </c>
      <c r="F793" s="125"/>
      <c r="G793" s="125"/>
      <c r="H793" s="125"/>
      <c r="I793" t="str">
        <f t="shared" si="24"/>
        <v/>
      </c>
      <c r="J793">
        <f t="shared" si="25"/>
        <v>0</v>
      </c>
    </row>
    <row r="794" spans="4:10" x14ac:dyDescent="0.3">
      <c r="D794" s="125" t="s">
        <v>1853</v>
      </c>
      <c r="E794" s="125" t="s">
        <v>1854</v>
      </c>
      <c r="F794" s="125"/>
      <c r="G794" s="125"/>
      <c r="H794" s="125"/>
      <c r="I794" t="str">
        <f t="shared" si="24"/>
        <v/>
      </c>
      <c r="J794">
        <f t="shared" si="25"/>
        <v>0</v>
      </c>
    </row>
    <row r="795" spans="4:10" x14ac:dyDescent="0.3">
      <c r="D795" s="125" t="s">
        <v>1855</v>
      </c>
      <c r="E795" s="125" t="s">
        <v>1856</v>
      </c>
      <c r="F795" s="125"/>
      <c r="G795" s="125"/>
      <c r="H795" s="125"/>
      <c r="I795" t="str">
        <f t="shared" si="24"/>
        <v/>
      </c>
      <c r="J795">
        <f t="shared" si="25"/>
        <v>0</v>
      </c>
    </row>
    <row r="796" spans="4:10" x14ac:dyDescent="0.3">
      <c r="D796" t="s">
        <v>1857</v>
      </c>
      <c r="E796" t="s">
        <v>1858</v>
      </c>
      <c r="I796" t="str">
        <f t="shared" si="24"/>
        <v/>
      </c>
      <c r="J796">
        <f t="shared" si="25"/>
        <v>0</v>
      </c>
    </row>
    <row r="797" spans="4:10" x14ac:dyDescent="0.3">
      <c r="D797" t="s">
        <v>1859</v>
      </c>
      <c r="E797" t="s">
        <v>1860</v>
      </c>
      <c r="I797" t="str">
        <f t="shared" si="24"/>
        <v/>
      </c>
      <c r="J797">
        <f t="shared" si="25"/>
        <v>0</v>
      </c>
    </row>
    <row r="798" spans="4:10" x14ac:dyDescent="0.3">
      <c r="D798" t="s">
        <v>1861</v>
      </c>
      <c r="E798" t="s">
        <v>1862</v>
      </c>
      <c r="I798" t="str">
        <f t="shared" si="24"/>
        <v/>
      </c>
      <c r="J798">
        <f t="shared" si="25"/>
        <v>0</v>
      </c>
    </row>
    <row r="799" spans="4:10" x14ac:dyDescent="0.3">
      <c r="D799" t="s">
        <v>1863</v>
      </c>
      <c r="E799" t="s">
        <v>1864</v>
      </c>
      <c r="I799" t="str">
        <f t="shared" si="24"/>
        <v/>
      </c>
      <c r="J799">
        <f t="shared" si="25"/>
        <v>0</v>
      </c>
    </row>
    <row r="800" spans="4:10" x14ac:dyDescent="0.3">
      <c r="D800" t="s">
        <v>1865</v>
      </c>
      <c r="E800" t="s">
        <v>1866</v>
      </c>
      <c r="I800" t="str">
        <f t="shared" si="24"/>
        <v/>
      </c>
      <c r="J800">
        <f t="shared" si="25"/>
        <v>0</v>
      </c>
    </row>
    <row r="801" spans="4:10" x14ac:dyDescent="0.3">
      <c r="D801" t="s">
        <v>1867</v>
      </c>
      <c r="E801" t="s">
        <v>1868</v>
      </c>
      <c r="I801" t="str">
        <f t="shared" si="24"/>
        <v/>
      </c>
      <c r="J801">
        <f t="shared" si="25"/>
        <v>0</v>
      </c>
    </row>
    <row r="802" spans="4:10" x14ac:dyDescent="0.3">
      <c r="D802" t="s">
        <v>1869</v>
      </c>
      <c r="E802" t="s">
        <v>1870</v>
      </c>
      <c r="I802" t="str">
        <f t="shared" si="24"/>
        <v/>
      </c>
      <c r="J802">
        <f t="shared" si="25"/>
        <v>0</v>
      </c>
    </row>
    <row r="803" spans="4:10" x14ac:dyDescent="0.3">
      <c r="D803" t="s">
        <v>1871</v>
      </c>
      <c r="E803" t="s">
        <v>1872</v>
      </c>
      <c r="I803" t="str">
        <f t="shared" si="24"/>
        <v/>
      </c>
      <c r="J803">
        <f t="shared" si="25"/>
        <v>0</v>
      </c>
    </row>
    <row r="804" spans="4:10" x14ac:dyDescent="0.3">
      <c r="D804" t="s">
        <v>1873</v>
      </c>
      <c r="E804" t="s">
        <v>1874</v>
      </c>
      <c r="I804" t="str">
        <f t="shared" si="24"/>
        <v/>
      </c>
      <c r="J804">
        <f t="shared" si="25"/>
        <v>0</v>
      </c>
    </row>
    <row r="805" spans="4:10" x14ac:dyDescent="0.3">
      <c r="D805" t="s">
        <v>1875</v>
      </c>
      <c r="E805" t="s">
        <v>1876</v>
      </c>
      <c r="I805" t="str">
        <f t="shared" si="24"/>
        <v/>
      </c>
      <c r="J805">
        <f t="shared" si="25"/>
        <v>0</v>
      </c>
    </row>
    <row r="806" spans="4:10" x14ac:dyDescent="0.3">
      <c r="D806" t="s">
        <v>1877</v>
      </c>
      <c r="E806" t="s">
        <v>1878</v>
      </c>
      <c r="I806" t="str">
        <f t="shared" si="24"/>
        <v/>
      </c>
      <c r="J806">
        <f t="shared" si="25"/>
        <v>0</v>
      </c>
    </row>
    <row r="807" spans="4:10" x14ac:dyDescent="0.3">
      <c r="D807" t="s">
        <v>1879</v>
      </c>
      <c r="E807" t="s">
        <v>1880</v>
      </c>
      <c r="I807" t="str">
        <f t="shared" si="24"/>
        <v/>
      </c>
      <c r="J807">
        <f t="shared" si="25"/>
        <v>0</v>
      </c>
    </row>
  </sheetData>
  <mergeCells count="3">
    <mergeCell ref="H1:J5"/>
    <mergeCell ref="L1:M3"/>
    <mergeCell ref="F6:H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47CAC05253244AA89A7DD330C80FE" ma:contentTypeVersion="57" ma:contentTypeDescription="Create a new document." ma:contentTypeScope="" ma:versionID="b4febcb633dcdbd96c94775129e734f2">
  <xsd:schema xmlns:xsd="http://www.w3.org/2001/XMLSchema" xmlns:xs="http://www.w3.org/2001/XMLSchema" xmlns:p="http://schemas.microsoft.com/office/2006/metadata/properties" xmlns:ns2="6b710c5f-2dc9-4c37-bd29-2e6939e2cde5" xmlns:ns3="7cf1ad24-137d-4da9-be11-d72e8473f7e1" targetNamespace="http://schemas.microsoft.com/office/2006/metadata/properties" ma:root="true" ma:fieldsID="6c1222fbf26748f4b033be2996352230" ns2:_="" ns3:_="">
    <xsd:import namespace="6b710c5f-2dc9-4c37-bd29-2e6939e2cde5"/>
    <xsd:import namespace="7cf1ad24-137d-4da9-be11-d72e8473f7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10c5f-2dc9-4c37-bd29-2e6939e2cde5" elementFormDefault="qualified">
    <xsd:import namespace="http://schemas.microsoft.com/office/2006/documentManagement/types"/>
    <xsd:import namespace="http://schemas.microsoft.com/office/infopath/2007/PartnerControls"/>
    <xsd:element name="_dlc_DocId" ma:index="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1ad24-137d-4da9-be11-d72e8473f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C0125B-08D4-4BC1-9524-2C12DF13B5DB}">
  <ds:schemaRefs>
    <ds:schemaRef ds:uri="http://schemas.microsoft.com/office/infopath/2007/PartnerControls"/>
    <ds:schemaRef ds:uri="6b710c5f-2dc9-4c37-bd29-2e6939e2cde5"/>
    <ds:schemaRef ds:uri="http://purl.org/dc/terms/"/>
    <ds:schemaRef ds:uri="http://www.w3.org/XML/1998/namespace"/>
    <ds:schemaRef ds:uri="http://schemas.microsoft.com/office/2006/documentManagement/types"/>
    <ds:schemaRef ds:uri="7cf1ad24-137d-4da9-be11-d72e8473f7e1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947EA1-4448-4938-8F16-426791BCCE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80483-BA65-4B34-B7B8-82FC5B25091F}"/>
</file>

<file path=customXml/itemProps4.xml><?xml version="1.0" encoding="utf-8"?>
<ds:datastoreItem xmlns:ds="http://schemas.openxmlformats.org/officeDocument/2006/customXml" ds:itemID="{49B4D616-8A11-4F8E-A78C-BF5C189B3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710c5f-2dc9-4c37-bd29-2e6939e2cde5"/>
    <ds:schemaRef ds:uri="7cf1ad24-137d-4da9-be11-d72e8473f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Library Prep</vt:lpstr>
      <vt:lpstr>IEM_SampleSheet</vt:lpstr>
      <vt:lpstr>LRM_SampleSheet</vt:lpstr>
      <vt:lpstr>LRM3_SampleSheet</vt:lpstr>
      <vt:lpstr>iSeq_SampleSheet</vt:lpstr>
      <vt:lpstr>Metrics</vt:lpstr>
      <vt:lpstr>Indices</vt:lpstr>
      <vt:lpstr>Molarity</vt:lpstr>
      <vt:lpstr>PoolConcentration</vt:lpstr>
      <vt:lpstr>PoolDilution</vt:lpstr>
      <vt:lpstr>RSBDilution</vt:lpstr>
    </vt:vector>
  </TitlesOfParts>
  <Manager/>
  <Company>Centers for Disease Control and Prevention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>Trees, Eija (CDC/DDID/NCEZID/DFWED)</cp:lastModifiedBy>
  <cp:revision/>
  <dcterms:created xsi:type="dcterms:W3CDTF">2018-10-03T15:47:40Z</dcterms:created>
  <dcterms:modified xsi:type="dcterms:W3CDTF">2023-02-01T13:45:45Z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f0fcd586-c2b5-4e28-882c-04b656c3d4d6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2021-03-18T13:45:51Z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a8dbc98f-886d-49fa-be32-6240fdcf7e2c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Order">
    <vt:r8>6000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