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aphl8515-my.sharepoint.com/personal/erin_morin_aphl_org/Documents/Desktop/"/>
    </mc:Choice>
  </mc:AlternateContent>
  <xr:revisionPtr revIDLastSave="0" documentId="8_{D0999AC2-744D-402C-8158-5B039BE1157B}" xr6:coauthVersionLast="47" xr6:coauthVersionMax="47" xr10:uidLastSave="{00000000-0000-0000-0000-000000000000}"/>
  <bookViews>
    <workbookView xWindow="-110" yWindow="-110" windowWidth="19420" windowHeight="10420" tabRatio="729" xr2:uid="{F8087A15-BC5A-4606-B91A-FC45DA249120}"/>
  </bookViews>
  <sheets>
    <sheet name="Table of Contents" sheetId="11" r:id="rId1"/>
    <sheet name="Read Me" sheetId="2" r:id="rId2"/>
    <sheet name="Metadata" sheetId="1" r:id="rId3"/>
    <sheet name="Value Sets" sheetId="7" r:id="rId4"/>
    <sheet name="Change Log" sheetId="6" r:id="rId5"/>
    <sheet name="Submission CSV Example" sheetId="10" r:id="rId6"/>
    <sheet name="LIMS User Interface Example" sheetId="12" r:id="rId7"/>
    <sheet name="LIMS Database Structure Example" sheetId="9" r:id="rId8"/>
    <sheet name="LIMS Implementation Example" sheetId="8" r:id="rId9"/>
  </sheets>
  <definedNames>
    <definedName name="_xlnm._FilterDatabase" localSheetId="2" hidden="1">Metadata!$F$1:$F$103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 i="1" l="1"/>
  <c r="D64" i="1" a="1"/>
  <c r="D45" i="1" a="1"/>
  <c r="D47" i="1" a="1"/>
  <c r="D28" i="1" a="1"/>
  <c r="D50" i="1" a="1"/>
  <c r="D53" i="1" a="1"/>
  <c r="D101" i="1" a="1"/>
  <c r="D23" i="1" a="1"/>
  <c r="D22" i="1" a="1"/>
  <c r="D98" i="1" a="1"/>
  <c r="D94" i="1" a="1"/>
  <c r="D79" i="1" a="1"/>
  <c r="D37" i="1" a="1"/>
  <c r="D4" i="1" a="1"/>
  <c r="D14" i="1" a="1"/>
  <c r="D44" i="1" a="1"/>
  <c r="D31" i="1" a="1"/>
  <c r="D96" i="1" a="1"/>
  <c r="D59" i="1" a="1"/>
  <c r="D84" i="1" a="1"/>
  <c r="D100" i="1" a="1"/>
  <c r="D93" i="1" a="1"/>
  <c r="D35" i="1" a="1"/>
  <c r="D12" i="1" a="1"/>
  <c r="D89" i="1" a="1"/>
  <c r="D61" i="1" a="1"/>
  <c r="F1" i="1" a="1"/>
  <c r="D43" i="1" a="1"/>
  <c r="D51" i="1" a="1"/>
  <c r="D19" i="1" a="1"/>
  <c r="D78" i="1" a="1"/>
  <c r="D57" i="1" a="1"/>
  <c r="D36" i="1" a="1"/>
  <c r="D55" i="1" a="1"/>
  <c r="B1" i="1" a="1"/>
  <c r="D80" i="1" a="1"/>
  <c r="A1" i="1" a="1"/>
  <c r="D91" i="1" a="1"/>
  <c r="D84" i="1" l="1"/>
  <c r="D35" i="1"/>
  <c r="D12" i="1"/>
  <c r="D23" i="1"/>
  <c r="D61" i="1"/>
  <c r="D98" i="1"/>
  <c r="D31" i="1"/>
  <c r="D47" i="1"/>
  <c r="D64" i="1"/>
  <c r="D57" i="1"/>
  <c r="D45" i="1"/>
  <c r="D78" i="1"/>
  <c r="D50" i="1"/>
  <c r="D4" i="1"/>
  <c r="D100" i="1"/>
  <c r="D37" i="1"/>
  <c r="D91" i="1"/>
  <c r="D93" i="1"/>
  <c r="B1" i="1"/>
  <c r="D51" i="1"/>
  <c r="D19" i="1"/>
  <c r="F1" i="1"/>
  <c r="D96" i="1"/>
  <c r="D44" i="1"/>
  <c r="D59" i="1"/>
  <c r="D36" i="1"/>
  <c r="D28" i="1"/>
  <c r="D94" i="1"/>
  <c r="D55" i="1"/>
  <c r="D43" i="1"/>
  <c r="D79" i="1"/>
  <c r="D80" i="1"/>
  <c r="A1" i="1"/>
  <c r="D89" i="1"/>
  <c r="D22" i="1"/>
  <c r="D14" i="1"/>
  <c r="D101" i="1"/>
  <c r="D5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<sst xmlns="http://schemas.openxmlformats.org/spreadsheetml/2006/main" count="3494" uniqueCount="1371">
  <si>
    <t xml:space="preserve">This LIMS implementation example for a NWSS data export is showing an implementation path to define static data, collect the necessary NWSS information at accessioning and results entry time and map these data elements to the final extract. </t>
  </si>
  <si>
    <t>It is containing the NWSS Data Dictionary v3_1_0_20211208 document in the red colored sheets.</t>
  </si>
  <si>
    <t>Sheet</t>
  </si>
  <si>
    <t>Description</t>
  </si>
  <si>
    <t>Table of Contents</t>
  </si>
  <si>
    <t>brief description of the Excel document</t>
  </si>
  <si>
    <t>Read Me</t>
  </si>
  <si>
    <t>Read Me section for the NWSS data dictionary</t>
  </si>
  <si>
    <t>Metadata</t>
  </si>
  <si>
    <t>Sample Submission Form Information for the NWSS data dictionary</t>
  </si>
  <si>
    <t>Value Sets</t>
  </si>
  <si>
    <t>Value sets for the category type data elements for the NWSS data dictionary</t>
  </si>
  <si>
    <t>Change Log</t>
  </si>
  <si>
    <t>change log for the NWSS data dictionary</t>
  </si>
  <si>
    <t>Submission CSV Example</t>
  </si>
  <si>
    <t>example for a CSV submission form</t>
  </si>
  <si>
    <t>LIMS User Interface Example</t>
  </si>
  <si>
    <t>example for user interfaces to support the sample workflow</t>
  </si>
  <si>
    <t>LIMS Database Structure Example</t>
  </si>
  <si>
    <t>example for database table structure to support the sample workflow</t>
  </si>
  <si>
    <t>LIMS Implementation Example</t>
  </si>
  <si>
    <t xml:space="preserve">mappings between the NWSS fields and the LIMS database table fields </t>
  </si>
  <si>
    <t>Sheet Legend</t>
  </si>
  <si>
    <r>
      <rPr>
        <sz val="11"/>
        <color rgb="FFFF0000"/>
        <rFont val="Calibri"/>
        <family val="2"/>
        <scheme val="minor"/>
      </rPr>
      <t>Red</t>
    </r>
    <r>
      <rPr>
        <sz val="11"/>
        <color theme="1"/>
        <rFont val="Calibri"/>
        <family val="2"/>
        <scheme val="minor"/>
      </rPr>
      <t xml:space="preserve"> colored sheets belong to the NWSS Data Dictionary and have their original content unchanged</t>
    </r>
  </si>
  <si>
    <r>
      <rPr>
        <sz val="11"/>
        <color rgb="FF00B050"/>
        <rFont val="Calibri"/>
        <family val="2"/>
        <scheme val="minor"/>
      </rPr>
      <t>Green</t>
    </r>
    <r>
      <rPr>
        <sz val="11"/>
        <color theme="1"/>
        <rFont val="Calibri"/>
        <family val="2"/>
        <scheme val="minor"/>
      </rPr>
      <t xml:space="preserve"> colored sheets were added to support the LIMS implementation example</t>
    </r>
  </si>
  <si>
    <t>Technical Assistance</t>
  </si>
  <si>
    <r>
      <t xml:space="preserve">To apply for Technical Assistance send an email to the NWSS inbox at </t>
    </r>
    <r>
      <rPr>
        <b/>
        <i/>
        <sz val="11"/>
        <color theme="1"/>
        <rFont val="Calibri"/>
        <family val="2"/>
        <scheme val="minor"/>
      </rPr>
      <t>NWSS@cdc.gov</t>
    </r>
  </si>
  <si>
    <t>General Notes</t>
  </si>
  <si>
    <t>The level of measure for NWSS DCIPHER SARS-CoV-2 reporting:</t>
  </si>
  <si>
    <t>Each SARS-CoV-2 PCR target ('pcr_target') that is measured should be specified on a separate row in the CSV file. For example, if N1 and N2 are both measured for the same sample, they should each be reported on a separate row. Other fields that correspond to this sample, including 'sample_id', should be repeated across those rows. In general, this format can be thought of as being "wide" with respect to most measurements made on a given sample, but "long" with respect to SARS-CoV-2 PCR targets.</t>
  </si>
  <si>
    <t>Data types:</t>
  </si>
  <si>
    <t>Fields are read in as strings; data type casting happens after file read in.</t>
  </si>
  <si>
    <t>Submission Requirements</t>
  </si>
  <si>
    <t>Required fields:</t>
  </si>
  <si>
    <t>These fields must be included in the data file; if they are omitted, file upload will be prohibited. For required fields that allow [empty] values, the field column header must be included in the data file even if all row values are [empty].</t>
  </si>
  <si>
    <t>Non-required but non-empty fields:</t>
  </si>
  <si>
    <t>Some fields  are "not required" but also must have non-empty values, conditional on the completion of another field. Omission of these fields will not interfere with upload of the data file, but will cause them to be flagged for quality control issues once uploaded.</t>
  </si>
  <si>
    <t>Missing values:</t>
  </si>
  <si>
    <t>Missing values should be left blank, denoted as [empty] in the Value Sets. Do not use other strings, such as "NA" or "[empty]", to denote missing values."</t>
  </si>
  <si>
    <t>Requesting additional values for categorical fields:</t>
  </si>
  <si>
    <t>For categorical fields, restrict values to those listed in the Value Sets. To request that values be added to the vocabulary, please contact NWSS staff.</t>
  </si>
  <si>
    <t>Case sensitivity:</t>
  </si>
  <si>
    <t>Fields are not case sensitive.</t>
  </si>
  <si>
    <t>Data Type Definitions</t>
  </si>
  <si>
    <t>string</t>
  </si>
  <si>
    <t>ASCII-encoded characters; do not use line breaks within a value</t>
  </si>
  <si>
    <t>float</t>
  </si>
  <si>
    <t>Floating-point (i.e., decimal) number</t>
  </si>
  <si>
    <t>integer</t>
  </si>
  <si>
    <t>Integer number</t>
  </si>
  <si>
    <t>ZIP code</t>
  </si>
  <si>
    <t>5-digit US ZIP code (#####)</t>
  </si>
  <si>
    <t>date</t>
  </si>
  <si>
    <t>yyyy-mm-dd</t>
  </si>
  <si>
    <t>time</t>
  </si>
  <si>
    <t>hh:mm (24-hr format in the local time zone)</t>
  </si>
  <si>
    <t>list</t>
  </si>
  <si>
    <t>Comma-separated strings</t>
  </si>
  <si>
    <t>category</t>
  </si>
  <si>
    <t>Categorical variable with a defined value set of strings</t>
  </si>
  <si>
    <t>NPDES permit number</t>
  </si>
  <si>
    <t>National Pollutant Discharge Elimination System (NPDES) permit number (&lt;2-letter abbreviation&gt;&lt;#######&gt;)</t>
  </si>
  <si>
    <t>time zone</t>
  </si>
  <si>
    <t>Time zone, represented as a UTC time offset (UTC-[hh]:[mm], e.g., UTC-06:00); offsets can be found at https://www.timeanddate.com/time/zone/usa</t>
  </si>
  <si>
    <t>jurisdiction id</t>
  </si>
  <si>
    <t>String 20 characters or less, containing only numbers, English alphabetic characters, underscores, and hyphens (white space is not allowed); not case sensitive</t>
  </si>
  <si>
    <t>Field Name Groups</t>
  </si>
  <si>
    <t>Reporter</t>
  </si>
  <si>
    <t>Collection Site</t>
  </si>
  <si>
    <t>WWTP</t>
  </si>
  <si>
    <t>Collection Method</t>
  </si>
  <si>
    <t>Processing Method</t>
  </si>
  <si>
    <t>SARSCoV2 Quantification Method</t>
  </si>
  <si>
    <t>Sample</t>
  </si>
  <si>
    <t>SARSCoV2 Quantification Results</t>
  </si>
  <si>
    <t>Terminology</t>
  </si>
  <si>
    <t>PCR:</t>
  </si>
  <si>
    <t>Throughout this data dictionary, the term "PCR" (polymerase chain reaction) is used as a shorthand for "PCR-based quantification methods", even when the method is an RT-PCR (reverse transcriptase PCR)-based method for RNA targets, such as SARS-CoV-2. In addition, the term PCR does not refer to end-point PCR methods, but rather quantitative PCR methods, such as quantitative (real time) PCR or digital PCR.</t>
  </si>
  <si>
    <t>Field Name Color Key</t>
  </si>
  <si>
    <t>Data that may be generated by the reporting jurisdiction public health agency, possibly in collaboration with either wastewater utilities or testing laboratories</t>
  </si>
  <si>
    <t>Data likely generated by testing laboratories</t>
  </si>
  <si>
    <t>Data likely generated by wastewater utilities</t>
  </si>
  <si>
    <t>New fields or changes to existing fields</t>
  </si>
  <si>
    <t>Value Set</t>
  </si>
  <si>
    <t>Units</t>
  </si>
  <si>
    <t>Dependent Fields</t>
  </si>
  <si>
    <t>reporting_jurisdiction</t>
  </si>
  <si>
    <t>The CDC Epidemiology and Laboratory Capacity (ELC) jurisdiction, most frequently a state, reporting these data (2-letter abbreviation)</t>
  </si>
  <si>
    <t>[none]</t>
  </si>
  <si>
    <t>Required</t>
  </si>
  <si>
    <t>None</t>
  </si>
  <si>
    <t>county_names</t>
  </si>
  <si>
    <t>list (comma-separated integers)</t>
  </si>
  <si>
    <t>5-digit numeric FIPS codes of all counties and county equivalents served by this sampling site (i.e., served by this wastewater treatment plant or, if 'sample_location' is "upstream", then by this upstream location). Note that most jurisdictions are covered by counties, but some are covered by county equivalents, such as independent cities, parishes, or census areas.</t>
  </si>
  <si>
    <t>[5-digit integers]</t>
  </si>
  <si>
    <t>other_jurisdiction</t>
  </si>
  <si>
    <t>list (comma-separated strings)</t>
  </si>
  <si>
    <t>This field has been deprecated. Specify FIPS codes for counties and county equivalents in 'county_names'.</t>
  </si>
  <si>
    <t>[empty]</t>
  </si>
  <si>
    <t>Not required</t>
  </si>
  <si>
    <t>zipcode</t>
  </si>
  <si>
    <t>ZIP code (#####)</t>
  </si>
  <si>
    <t xml:space="preserve">ZIP code in which this sampling site is located </t>
  </si>
  <si>
    <t>[ZIP code]</t>
  </si>
  <si>
    <t>population_served</t>
  </si>
  <si>
    <t>Estimated number of persons served by this sampling site (i.e., served by this wastewater treatment plant or, if 'sample_location' is "upstream", then by this upstream location)</t>
  </si>
  <si>
    <t>[greater than or equal to 0]</t>
  </si>
  <si>
    <t>sewage_travel_time</t>
  </si>
  <si>
    <t>What is the approximate sewage travel time, on average, from sewage source to this sampling site (i.e., this wastewater treatment plant or, if 'sample_location' is "upstream", then this upstream location)? This should be specified as a duration in hours, not a time of day.</t>
  </si>
  <si>
    <t>[greater than or equal to 0];
[empty]</t>
  </si>
  <si>
    <t>Hours</t>
  </si>
  <si>
    <t>sample_location</t>
  </si>
  <si>
    <t>Sample collection location in the wastewater system, whether at a wastewater treatment plant (or other community level treatment infrastructure such as community-scale septic) or upstream in the wastewater system</t>
  </si>
  <si>
    <t>If 'sample_location' is "upstream", specify in 'sample_location_specify'</t>
  </si>
  <si>
    <t>sample_location_specify</t>
  </si>
  <si>
    <t>If 'sample_location' is "upstream", specify the collection location in the wastewater system; an arbitrary name may be used if you do not wish to disclose the real name.</t>
  </si>
  <si>
    <t>[string, length less than or equal to 40 characters];
[empty]</t>
  </si>
  <si>
    <t>If sample_location is "upstream", then this must have a non-empty value</t>
  </si>
  <si>
    <t>institution_type</t>
  </si>
  <si>
    <t>If this sample represents wastewater from a single institution, facility, or building, specify the institution type; otherwise, specify "not institution specific"</t>
  </si>
  <si>
    <t>epaid</t>
  </si>
  <si>
    <t>NPDES permit number (&lt;2-letter abbreviation&gt;&lt;#######&gt;)</t>
  </si>
  <si>
    <t>NPDES permit number for the wastewater treatment plant specified in 'wwtp_name'</t>
  </si>
  <si>
    <t>[NPDES permit number]</t>
  </si>
  <si>
    <t>wwtp_name</t>
  </si>
  <si>
    <r>
      <t>The name of the Wastewater Treatment Plant (WWTP) to which this wastewater flows. If this wastewater does not flow to a WWTP,  specify an identifiable name for the septic or other treatment system to which this wastewater flows. A</t>
    </r>
    <r>
      <rPr>
        <sz val="11"/>
        <rFont val="Calibri"/>
        <family val="2"/>
      </rPr>
      <t>n arbitrary name may be used if you do not wish to disclose the real name.</t>
    </r>
  </si>
  <si>
    <t>[string, length less than or equal to 40 characters]</t>
  </si>
  <si>
    <t>wwtp_jurisdiction</t>
  </si>
  <si>
    <t>State, DC, US territory, or Freely Associated State jurisdiction name (2-letter abbreviation) in which the wastewater treatment plant provided in 'wwtp_name' is located</t>
  </si>
  <si>
    <t>capacity_mgd</t>
  </si>
  <si>
    <t>Wastewater treatment plant design capacity. This should be the capacity for which the plant is permitted.</t>
  </si>
  <si>
    <t>Million gallons per day (MGD)</t>
  </si>
  <si>
    <t>industrial_input</t>
  </si>
  <si>
    <t>Approximate average percentage of wastewater from industrial sources that is received by the wastewater treatment plant specified in 'wwtp_name'</t>
  </si>
  <si>
    <t>[0-100];
[empty]</t>
  </si>
  <si>
    <t>percent</t>
  </si>
  <si>
    <t>stormwater_input</t>
  </si>
  <si>
    <t>Does the wastewater treatment plant specified in 'wwtp_name' treat water from a combined sewer system (i.e., a sewer system that collects both sewage and stormwater)?</t>
  </si>
  <si>
    <t>influent_equilibrated</t>
  </si>
  <si>
    <t>Is influent to the wastewater treatment plant specified in 'wwtp_name' ever stored prior to treatment to equilibrate or modulate the influent flow rate?</t>
  </si>
  <si>
    <t>sample_type</t>
  </si>
  <si>
    <t>Type of sample collected, whether grab or composite. If composite, also provide the duration of sampling and type of composite, as listed in the Value Set (e.g., "24-hr flow-weighted composite"). A grab sample is defined as an individual sample collected without compositing or adding other samples, regardless of whether the sample matrix is liquid wastewater or sludge.</t>
  </si>
  <si>
    <t>composite_freq</t>
  </si>
  <si>
    <t>Frequency of sub-sample collection (for composite samples only): for flow-weighted, the number of sub-samples collected per million gallons of flow; for time-weighted, the number of sub-samples per hour. Flow-weighted example: a value of 5 would indicate 5 sub-samples per million gallons, or 1 sub-sample per 200,000 gallons</t>
  </si>
  <si>
    <t>If flow-weighted composite: number per million gallons; if time-weighted or manual composite: number per hour</t>
  </si>
  <si>
    <t>sample_matrix</t>
  </si>
  <si>
    <t>Wastewater matrix from which the sample was collected</t>
  </si>
  <si>
    <t>collection_storage_time</t>
  </si>
  <si>
    <t>Duration of time the sample was stored after collection and prior to reaching the lab</t>
  </si>
  <si>
    <t>collection_storage_temp</t>
  </si>
  <si>
    <t>Temperature at which the sample was stored after collection and prior to reaching the lab</t>
  </si>
  <si>
    <t>[float];
[empty]</t>
  </si>
  <si>
    <t>Celsius</t>
  </si>
  <si>
    <t>pretreatment</t>
  </si>
  <si>
    <t>Was the sample treated with any chemicals prior to reaching the lab? These could include chemicals, such as stabilizers, added to the sample or chemicals, such as chlorine, added to the wastewater treatment train upstream of the sample collection point. Pasteurization should be specified in the 'pasteurized' field.</t>
  </si>
  <si>
    <t>if 'pretreatment' is "yes", then specify in 'pretreatment_specify'</t>
  </si>
  <si>
    <t>pretreatment_specify</t>
  </si>
  <si>
    <t>If 'pretreatment' is "yes", then specify the chemicals used</t>
  </si>
  <si>
    <t>[string];
[empty]</t>
  </si>
  <si>
    <t>solids_separation</t>
  </si>
  <si>
    <t>Process used to separate solid and liquid phases of the sample, either prior to or in the absence of the concentration method specified in 'concentration_method'</t>
  </si>
  <si>
    <t>concentration_method</t>
  </si>
  <si>
    <t>Method used to concentrate the sample prior to analysis of the concentrate</t>
  </si>
  <si>
    <t>extraction_method</t>
  </si>
  <si>
    <t>Method used for nucleic acid extraction from the sample</t>
  </si>
  <si>
    <t>pre_conc_storage_time</t>
  </si>
  <si>
    <t>The approximate average duration of time between when samples reach the lab and when they are concentrated (if concentrated)</t>
  </si>
  <si>
    <t>pre_conc_storage_temp</t>
  </si>
  <si>
    <t>The storage temperature of samples after reaching the lab and prior to concentration (if concentrated)</t>
  </si>
  <si>
    <t>pre_ext_storage_time</t>
  </si>
  <si>
    <t>The approximate average duration of time between when samples are concentrated (if concentrated) and when they are extracted</t>
  </si>
  <si>
    <t>pre_ext_storage_temp</t>
  </si>
  <si>
    <t>The storage temperature of samples after concentration (if concentrated) and prior to extraction</t>
  </si>
  <si>
    <t>tot_conc_vol</t>
  </si>
  <si>
    <t>Total volume of sample concentrated (if concentrated); this total volume is not necessarily assayed and is not necessarily equal to the value specified in 'equiv_sewage_amt'</t>
  </si>
  <si>
    <t>mL</t>
  </si>
  <si>
    <t>ext_blank</t>
  </si>
  <si>
    <t>Are extraction blanks included in the extraction process?</t>
  </si>
  <si>
    <t>rec_eff_target_name</t>
  </si>
  <si>
    <t>Name of the recovery efficiency control target that is spiked in</t>
  </si>
  <si>
    <t>If 'rec_eff_percent' is equal to a value other than "-1", then this must have a non-empty value</t>
  </si>
  <si>
    <t>rec_eff_spike_matrix</t>
  </si>
  <si>
    <t>Matrix into which the recovery efficiency control target is spiked</t>
  </si>
  <si>
    <t>If 'rec_eff_target_name' has a non-empty value, then this must have a non-empty value</t>
  </si>
  <si>
    <t>rec_eff_spike_conc</t>
  </si>
  <si>
    <t>Spike concentration, on average, of the recovery control on a per sample volume basis</t>
  </si>
  <si>
    <t>log10 copies/mL</t>
  </si>
  <si>
    <t>pasteurized</t>
  </si>
  <si>
    <t>Was the sample pasteurized?</t>
  </si>
  <si>
    <t>pcr_target</t>
  </si>
  <si>
    <t>The target of the PCR quantification</t>
  </si>
  <si>
    <t>pcr_gene_target</t>
  </si>
  <si>
    <t>The PCR gene used to quantify PCR target</t>
  </si>
  <si>
    <t>The value selected for pcr_gene_target should align with the value selected for pcr_target</t>
  </si>
  <si>
    <t>pcr_gene_target_ref</t>
  </si>
  <si>
    <t>A publication, website, or brief description of the PCR gene target used</t>
  </si>
  <si>
    <t>[string]</t>
  </si>
  <si>
    <t>pcr_type</t>
  </si>
  <si>
    <t>The type of PCR used to quantify the PCR target</t>
  </si>
  <si>
    <t>lod_ref</t>
  </si>
  <si>
    <t>A publication, website, or brief description of the method used to calculate the limit of detection</t>
  </si>
  <si>
    <t>hum_frac_target_mic</t>
  </si>
  <si>
    <t>Name of microbial target used to estimate human fecal content</t>
  </si>
  <si>
    <t>If 'hum_frac_mic_conc' has a non-empty value, then this must have a non-empty value</t>
  </si>
  <si>
    <t>hum_frac_target_mic_ref</t>
  </si>
  <si>
    <t>A publication, website, or brief description of the microbial target specified in 'hum_frac_target_mic'</t>
  </si>
  <si>
    <t>hum_frac_target_chem</t>
  </si>
  <si>
    <t>Name of chemical compound used to estimate human fecal content</t>
  </si>
  <si>
    <t>If 'hum_frac_chem_conc' has a non-empty value, then this must have a non-empty value</t>
  </si>
  <si>
    <t>hum_frac_target_chem_ref</t>
  </si>
  <si>
    <t>A publication, website, or brief description of the chemical compound specified in 'hum_frac_target_chem'</t>
  </si>
  <si>
    <t>other_norm_name</t>
  </si>
  <si>
    <t>Name of a target or compound not specified in 'hum_frac_target_mic' or 'hum_frac_target_chem' used to estimate human fecal content</t>
  </si>
  <si>
    <t>If 'other_norm_conc' has a non-empty value, then this must have a non-empty value</t>
  </si>
  <si>
    <t>other_norm_ref</t>
  </si>
  <si>
    <t>A publication, website, or brief description of the target or compound specified in 'other_norm_name'</t>
  </si>
  <si>
    <t>quant_stan_type</t>
  </si>
  <si>
    <t>The type of nucleic acid used as a standard for the PCR target quantification</t>
  </si>
  <si>
    <t>stan_ref</t>
  </si>
  <si>
    <t>A publication, website, or brief description of the quantitative standard material used</t>
  </si>
  <si>
    <t>inhibition_method</t>
  </si>
  <si>
    <t>A publication, website, or brief description of the method used to evaluate molecular inhibition</t>
  </si>
  <si>
    <t>[string];
none (if inhibition not tested)</t>
  </si>
  <si>
    <t>num_no_target_control</t>
  </si>
  <si>
    <t>Number of no-template controls (NTC) per instrument run</t>
  </si>
  <si>
    <t>sample_collect_date</t>
  </si>
  <si>
    <t>date ([yyyy]-[mm]-[dd])</t>
  </si>
  <si>
    <t>The date of sample collection; for composite samples, specify the date on which sample collection began</t>
  </si>
  <si>
    <t>[date not after tomorrow's date]</t>
  </si>
  <si>
    <t>sample_collect_time</t>
  </si>
  <si>
    <t>time, 24-hr ([hh]:[mm])</t>
  </si>
  <si>
    <t>The local time of sample collection; for composite samples, specify the time at which sample collection began</t>
  </si>
  <si>
    <t>[time]</t>
  </si>
  <si>
    <t>time_zone</t>
  </si>
  <si>
    <t>time zone (UTC-[hh]:[mm])</t>
  </si>
  <si>
    <t>Current local time zone corresponding to the time specified in 'sample_collect_time', represented as a UTC time offset (e.g., UTC-06:00)</t>
  </si>
  <si>
    <t>[time zone]</t>
  </si>
  <si>
    <t>flow_rate</t>
  </si>
  <si>
    <t xml:space="preserve">Wastewater volumetric flow rate at the sample collection location over the 24-hr period during which the sample was collected. If only an instantaneous flow measurement is available, it may be reported in units of million gallons per day. </t>
  </si>
  <si>
    <t>If 'sars_cov2_units' is on a per volume wastewater basis (e.g., copies/l wastewater), then this must have a non-empty value (i.e., measurements of wastewater solids are permitted empty values for 'flow_rate')</t>
  </si>
  <si>
    <t>ph</t>
  </si>
  <si>
    <t>pH of wastewater sample (if sludge, pH of influent at time of collection)</t>
  </si>
  <si>
    <t>pH units</t>
  </si>
  <si>
    <t>conductivity</t>
  </si>
  <si>
    <t>Specific conductivity of wastewater sample (if sludge, conductivity of influent at time of collection)</t>
  </si>
  <si>
    <t>microsiemens/cm</t>
  </si>
  <si>
    <t>tss</t>
  </si>
  <si>
    <t xml:space="preserve">Total suspended solids of raw (or, if unavailable, post-grit removal) wastewater </t>
  </si>
  <si>
    <t>mg/L</t>
  </si>
  <si>
    <t>collection_water_temp</t>
  </si>
  <si>
    <t>Sample temperature at time of collection</t>
  </si>
  <si>
    <t>equiv_sewage_amt</t>
  </si>
  <si>
    <t>Equivalent unconcentrated volume of wastewater or mass of sludge in PCR reaction</t>
  </si>
  <si>
    <t>mL wastewater or g sludge</t>
  </si>
  <si>
    <t>sample_id</t>
  </si>
  <si>
    <t>jurisdiction id (a string 20 characters or less, containing only numbers, English alphabetic characters, underscores, and hyphens; white space is not allowed; not case sensitive)</t>
  </si>
  <si>
    <t>An ID assigned to a wastewater sample. It must be unique for this NWSS reporting jurisdiction. Wastewater samples that are split and measured by different labs should have the same sample ID but different lab IDs. Wastewater samples for which multiple PCR targets are measured should also have the same sample ID. Note: do not include PII in this field.</t>
  </si>
  <si>
    <t>[sample id]</t>
  </si>
  <si>
    <t>lab_id</t>
  </si>
  <si>
    <t>An ID assigned to a testing lab. It must be unique across labs used for this NWSS reporting jurisdiction's testing. If the same lab is used across multiple NWSS reporting jurisdictions, each NWSS reporting jurisdiction may assign that lab a different lab ID. Note: including PII in this field is discouraged.</t>
  </si>
  <si>
    <t>[lab id]</t>
  </si>
  <si>
    <t>qc_ignore</t>
  </si>
  <si>
    <t>Should the DCIPHER QC report ignore this sample? The purpose of this field is to allow for removal of samples from the QC report so that samples with unresolvable QC issues do not clutter the report. This field only affects whether samples are shown in the QC report, not how they are otherwise processed or analyzed. If the value is "yes", then this sample will be excluded from the QC report. If the value is "no" or [empty], then this sample will be included in the QC report for up to 90 days. Samples will only be included in the QC report for up to 90 days, regardless of the value specified in ‘qc_ignore’.</t>
  </si>
  <si>
    <t>dashboard_ignore</t>
  </si>
  <si>
    <t>Should the DCIPHER dashboard ignore this sample? If the value is "yes", then this sample will be excluded from the dashboard. If the value is "no" or [empty], then this sample will be included in the dashboard. 
In addition to excluding the sample from the DCIPHER dashboard, this field will also prevent the sample from public data release.</t>
  </si>
  <si>
    <t>analysis_ignore</t>
  </si>
  <si>
    <t>Should DCIPHER data analysis ignore this sample? If the value is "yes", then this sample will be excluded from DCIPHER data analysis, which will also cause it to be excluded from the dashboard. If the value is "no" or [empty], then this sample will be included in DCIPHER data analysis.</t>
  </si>
  <si>
    <t>test_result_date</t>
  </si>
  <si>
    <t>The date on which this PCR target measurement was made</t>
  </si>
  <si>
    <t>[date not after tomorrow's date and not before 'sample_collect_date']</t>
  </si>
  <si>
    <t>pcr_target_units</t>
  </si>
  <si>
    <t>Units of PCR target sample concentration</t>
  </si>
  <si>
    <t>The units should relate to the PCR target indicated in pcr_target</t>
  </si>
  <si>
    <t>pcr_target_avg_conc</t>
  </si>
  <si>
    <t>Concentration of the PCR target back-calculated to unconcentrated sample basis; enter "0" if no amplification occurred, using the definition of amplification described in 'ntc_amplify'; otherwise, enter the estimated concentration; do not adjust for matrix recovery efficiency</t>
  </si>
  <si>
    <t>[any float other than 0];
0 (if no amplification observed)</t>
  </si>
  <si>
    <t>[units specified in 'pcr_target_units']</t>
  </si>
  <si>
    <t>The concentration should relate to the PCR target indicated in pcr_target</t>
  </si>
  <si>
    <t>pcr_target_std_error</t>
  </si>
  <si>
    <t>Standard error (SE) of the PCR target in wastewater sample, or best estimate that is consistently available. If sample replicates are always performed, use SE of sample replicates; else, if processing replicates are always performed, use SE of processing replicates; else, if qPCR is performed, use SE of PCR replicates; else, if digital PCR is performed, use error from multiple replicates if available, and Poisson error if not</t>
  </si>
  <si>
    <t>[greater than or equal to 0];
-1 (if cannot be calculated, such as when no amplification observed);
[empty]</t>
  </si>
  <si>
    <t>The standard error should relate to the PCR target indicated in pcr_target</t>
  </si>
  <si>
    <t>pcr_target_cl_95_lo</t>
  </si>
  <si>
    <t>Lower bound of 95% confidence interval of the PCR target in wastewater sample, or best estimate that is consistently available. Follow the same hierarchy as described for standard error. (Note: 'cl' stands for confidence limit)</t>
  </si>
  <si>
    <t>[any float other than -1];
-1 (if cannot be calculated, such as when no amplification observed);
[empty]</t>
  </si>
  <si>
    <t>The lower bound of the 95% confidence interval should relate to the PCR target indicated in pcr_target</t>
  </si>
  <si>
    <t>pcr_target_cl_95_up</t>
  </si>
  <si>
    <t>Upper bound of 95% confidence interval of the PCR target in wastewater sample, or best estimate that is consistently available. Follow the same hierarchy as described for standard error. (Note: 'cl' stands for confidence limit)</t>
  </si>
  <si>
    <t>The upper bound of the 95% confidence interval should relate to the PCR target indicated in pcr_target</t>
  </si>
  <si>
    <t>pcr_target_below_lod</t>
  </si>
  <si>
    <t>Was the concentration of the PCR target below the limit of detection?</t>
  </si>
  <si>
    <t>Whether the concentration was below the LOD should be based on the LOD of the PCR target indicated in lod_sewage</t>
  </si>
  <si>
    <t>lod_sewage</t>
  </si>
  <si>
    <t>PCR target limit of detection back-calculated to unconcentrated sample basis</t>
  </si>
  <si>
    <t>[float]</t>
  </si>
  <si>
    <t>The LOD should relate to the PCR target indicated in pcr_target</t>
  </si>
  <si>
    <t>ntc_amplify</t>
  </si>
  <si>
    <t>For qPCR, did any no-template controls on this instrument run have a Ct value less than 40? For ddPCR, did any no-template controls on this instrument run have 3 or more positive droplets?</t>
  </si>
  <si>
    <t>rec_eff_percent</t>
  </si>
  <si>
    <t>Percent of spiked recovery control, specified in 'rec_eff_target_name', that was recovered</t>
  </si>
  <si>
    <t>[greater than or equal to 0];
-1 (if not tested)</t>
  </si>
  <si>
    <t>inhibition_detect</t>
  </si>
  <si>
    <t>Was molecular inhibition detected?</t>
  </si>
  <si>
    <t>inhibition_adjust</t>
  </si>
  <si>
    <t>Was inhibition incorporated into the PCR target concentration calculation?</t>
  </si>
  <si>
    <t>If 'inhibition_detect' is "yes", then this must have a non-empty value</t>
  </si>
  <si>
    <t>hum_frac_mic_conc</t>
  </si>
  <si>
    <t>Concentration of microbial target specified in 'hum_frac_target_mic'; follow the same guidelines outlined for 'pcr_target_avg_conc'</t>
  </si>
  <si>
    <t>[units specified in 'hum_frac_mic_unit']</t>
  </si>
  <si>
    <t>If 'hum_frac_mic_unit' has a non-empty value, then this must have a non-empty value</t>
  </si>
  <si>
    <t>hum_frac_mic_unit</t>
  </si>
  <si>
    <t>Concentration units of microbial target specified in 'hum_frac_target_mic'</t>
  </si>
  <si>
    <t>hum_frac_chem_conc</t>
  </si>
  <si>
    <t>Concentration of chemical target specified in 'hum_frac_target_chem'</t>
  </si>
  <si>
    <t>[units specified in 'hum_frac_chem_unit']</t>
  </si>
  <si>
    <t>If 'hum_frac_chem_unit' has a non-empty value, then this must have a non-empty value</t>
  </si>
  <si>
    <t>hum_frac_chem_unit</t>
  </si>
  <si>
    <t>Concentration units of chemical target  specified in 'hum_frac_target_chem'</t>
  </si>
  <si>
    <t>other_norm_conc</t>
  </si>
  <si>
    <t>Concentration of target spcified in 'other_norm_name'</t>
  </si>
  <si>
    <t>[units specified in 'other_norm_conc']</t>
  </si>
  <si>
    <t>If 'other_norm_unit' has a non-empty value, then this must have a non-empty value</t>
  </si>
  <si>
    <t>other_norm_unit</t>
  </si>
  <si>
    <t>Concentration units of target spcified in 'other_norm_name'</t>
  </si>
  <si>
    <t>quality_flag</t>
  </si>
  <si>
    <t xml:space="preserve">Does this observation have quality control issues? </t>
  </si>
  <si>
    <t>major_lab_method</t>
  </si>
  <si>
    <t>A number used to distinguish major lab methods at the reporting jurisdiction level. Differences in lab methods may limit the comparability of PCR target concentrations. Reporting jurisdictions should use this field to indicate that lab methods are sufficiently different that caution should be used when comparing PCR target concentrations across them. These differences may result from any lab processing or quantification steps, including different PCR gene targets. Note that 'major_lab_method' may be the same for different laboratories if the reporting jurisdiction believes concentrations measured by those laboratories are comparable; conversely, 'major_lab_method' may be different for the same laboratory if changes made to the laboratory protocol rendered concentrations not comparable.</t>
  </si>
  <si>
    <t>major_lab_method_desc</t>
  </si>
  <si>
    <t>Brief description of the basis for assigning a ‘major_lab_method’, e.g., "this lab uses a lab method distinct from other labs in this reporting jurisdiction", "this lab changed lab methods - new concentration method" or "lab method is same as other labs in this reporting jurisdiction but performance differs"</t>
  </si>
  <si>
    <t>Field</t>
  </si>
  <si>
    <t>Value Set Name</t>
  </si>
  <si>
    <t>Value Set Name:</t>
  </si>
  <si>
    <t>vs_concentration_method</t>
  </si>
  <si>
    <t>vs_extraction_method</t>
  </si>
  <si>
    <t>vs_hum_frac_target_chem</t>
  </si>
  <si>
    <t>vs_hum_frac_target_mic</t>
  </si>
  <si>
    <t>vs_institution_type</t>
  </si>
  <si>
    <t>vs_mic_chem_units</t>
  </si>
  <si>
    <t>vs_mic_chem_units_e</t>
  </si>
  <si>
    <t>vs_num_no_target_control</t>
  </si>
  <si>
    <t>vs_other_norm_name</t>
  </si>
  <si>
    <t>vs_pcr_target</t>
  </si>
  <si>
    <t>vs_pcr_gene_target</t>
  </si>
  <si>
    <t>vs_pcr_type</t>
  </si>
  <si>
    <t>vs_quant_stan_type</t>
  </si>
  <si>
    <t>vs_rec_eff_spike_matrix</t>
  </si>
  <si>
    <t>vs_rec_eff_target_name</t>
  </si>
  <si>
    <t>vs_reporting_jurisdiction</t>
  </si>
  <si>
    <t>vs_sample_location</t>
  </si>
  <si>
    <t>vs_sample_matrix</t>
  </si>
  <si>
    <t>vs_sample_type</t>
  </si>
  <si>
    <t>vs_solids_separation</t>
  </si>
  <si>
    <t>vs_wwtp_jurisdiction</t>
  </si>
  <si>
    <t>vs_yn</t>
  </si>
  <si>
    <t>vs_yne</t>
  </si>
  <si>
    <t>vs_ynn</t>
  </si>
  <si>
    <t>membrane filtration with addition of mgcl2</t>
  </si>
  <si>
    <t>qiagen allprep powerviral dna/rna kit</t>
  </si>
  <si>
    <t xml:space="preserve">caffeine </t>
  </si>
  <si>
    <t>pepper mild mottle virus</t>
  </si>
  <si>
    <t>not institution specific</t>
  </si>
  <si>
    <t>This sample does not represent wastewater from a single institution, facility, or building</t>
  </si>
  <si>
    <t>copies/L wastewater</t>
  </si>
  <si>
    <t xml:space="preserve"> </t>
  </si>
  <si>
    <t>sars-cov-2</t>
  </si>
  <si>
    <t>n1</t>
  </si>
  <si>
    <t>sars-cov-2 gene target</t>
  </si>
  <si>
    <t>qpcr</t>
  </si>
  <si>
    <t>Real-time PCR, also called 'quantitative' PCR</t>
  </si>
  <si>
    <t>dna</t>
  </si>
  <si>
    <t>raw sample</t>
  </si>
  <si>
    <t>bcov vaccine</t>
  </si>
  <si>
    <t>AL</t>
  </si>
  <si>
    <t>Alabama</t>
  </si>
  <si>
    <t>wwtp</t>
  </si>
  <si>
    <t>A sampling location at a wastewater treatment plant or other community-scale treatment infrastructure specified in 'wwtp_name'</t>
  </si>
  <si>
    <t>raw wastewater</t>
  </si>
  <si>
    <t>Wastewater without any form of treatment applied to it</t>
  </si>
  <si>
    <t>grab</t>
  </si>
  <si>
    <t>An individual sample collected without compositing or adding other samples</t>
  </si>
  <si>
    <t>filtration</t>
  </si>
  <si>
    <t>Filtration to remove solids from a wastewater sample prior to further concentration or analysis of the liquid filtrate</t>
  </si>
  <si>
    <t>yes</t>
  </si>
  <si>
    <t>membrane filtration with sample acidification</t>
  </si>
  <si>
    <t>qiagen allprep powerfecal dna/rna kit</t>
  </si>
  <si>
    <t>creatinine</t>
  </si>
  <si>
    <t>crassphage</t>
  </si>
  <si>
    <t>correctional</t>
  </si>
  <si>
    <t>A prison, penitentiary, penal facility, jail, detention unit, or other facility in which persons are incarcerated by government officials</t>
  </si>
  <si>
    <t>log10 copies/L wastewater</t>
  </si>
  <si>
    <t>delta</t>
  </si>
  <si>
    <t>n2</t>
  </si>
  <si>
    <t>ddpcr</t>
  </si>
  <si>
    <t>Used to refer specifically to BioRad digital droplet emulsification technology</t>
  </si>
  <si>
    <t>rna</t>
  </si>
  <si>
    <t>raw sample post pasteurization</t>
  </si>
  <si>
    <t>bcov culture</t>
  </si>
  <si>
    <t>AK</t>
  </si>
  <si>
    <t>Alaska</t>
  </si>
  <si>
    <t>upstream</t>
  </si>
  <si>
    <t>A sampling location other than "wwtp"</t>
  </si>
  <si>
    <t>post grit removal</t>
  </si>
  <si>
    <t>Wastewater after removal of large solids at a treatment plant but prior to a primary clarifier</t>
  </si>
  <si>
    <t>48-hr flow-weighted composite</t>
  </si>
  <si>
    <t>centrifugation</t>
  </si>
  <si>
    <t>Centrifugation prior to or in the absence of a concentration step; centrifugation as part of a flocculation or precipitation process, or part of a filtration-based concentration process, is considered part of a concentration method; centrifugation to dewater sludge samples is considered a solids separation process, not a concentration process</t>
  </si>
  <si>
    <t>no</t>
  </si>
  <si>
    <t>membrane filtration with acidification and mgcl2</t>
  </si>
  <si>
    <t>qiagen allprep dna/rna kit</t>
  </si>
  <si>
    <t>sucralose</t>
  </si>
  <si>
    <t>hf183</t>
  </si>
  <si>
    <t>long term care - nursing home</t>
  </si>
  <si>
    <t xml:space="preserve">A residential healthcare facility that provides 24-medical care. These are also called skilled nursing facilities. Generally licensed by CMS. </t>
  </si>
  <si>
    <t>copies/g wet sludge</t>
  </si>
  <si>
    <t>Wet sludge mass is based on the mass of sludge without drying the solids in a drying oven</t>
  </si>
  <si>
    <t>omicron</t>
  </si>
  <si>
    <t>n3</t>
  </si>
  <si>
    <t>qiagen dpcr</t>
  </si>
  <si>
    <t>clarified sample</t>
  </si>
  <si>
    <t>brsv vaccine</t>
  </si>
  <si>
    <t>AS</t>
  </si>
  <si>
    <t>American Samoa</t>
  </si>
  <si>
    <t>primary sludge</t>
  </si>
  <si>
    <t>Sludge from the primary clarifier</t>
  </si>
  <si>
    <t>47-hr flow-weighted composite</t>
  </si>
  <si>
    <t>gravity settling</t>
  </si>
  <si>
    <t>Solids separated from liquid by allowing solids to settle by gravity</t>
  </si>
  <si>
    <t>not tested</t>
  </si>
  <si>
    <t>membrane filtration with no amendment</t>
  </si>
  <si>
    <t>qiagen rneasy powermicrobiome kit</t>
  </si>
  <si>
    <t>ibuprofen</t>
  </si>
  <si>
    <t>f+ rna coliphage</t>
  </si>
  <si>
    <t>long term care - assisted living</t>
  </si>
  <si>
    <t xml:space="preserve">A residential facility that provides assistance with daily care but generally does not provide skilled nursing care. May be licensed as healthcare facility based on state regulations. </t>
  </si>
  <si>
    <t>log10 copies/g wet sludge</t>
  </si>
  <si>
    <t>e_sarbeco</t>
  </si>
  <si>
    <t>fluidigm dpcr</t>
  </si>
  <si>
    <t>sample concentrate</t>
  </si>
  <si>
    <t>brsv culture</t>
  </si>
  <si>
    <t>AZ</t>
  </si>
  <si>
    <t>Arizona</t>
  </si>
  <si>
    <t xml:space="preserve">primary effluent </t>
  </si>
  <si>
    <t>Effluent from the primary clarifier</t>
  </si>
  <si>
    <t>46-hr flow-weighted composite</t>
  </si>
  <si>
    <t>none</t>
  </si>
  <si>
    <t>membrane filtration with addition of mgcl2, membrane recombined with separated solids</t>
  </si>
  <si>
    <t>qiagen powerwater kit</t>
  </si>
  <si>
    <t>f+ dna coliphage</t>
  </si>
  <si>
    <t xml:space="preserve">other long term care </t>
  </si>
  <si>
    <t xml:space="preserve">Other residential facilities that provide daily and/or medical care, but are not defined as nursing home/skilled nursing facilities or assisted living facilities. An example of this is a state-licensed intermediate care facility. </t>
  </si>
  <si>
    <t>copies/g dry sludge</t>
  </si>
  <si>
    <t>Dry sludge mass is based on the mass of solids after drying in a drying oven</t>
  </si>
  <si>
    <t>more than 3</t>
  </si>
  <si>
    <t>n_sarbeco</t>
  </si>
  <si>
    <t>life technologies dpcr</t>
  </si>
  <si>
    <t>lysis buffer</t>
  </si>
  <si>
    <t>murine coronavirus</t>
  </si>
  <si>
    <t>AR</t>
  </si>
  <si>
    <t>Arkansas</t>
  </si>
  <si>
    <t>secondary sludge</t>
  </si>
  <si>
    <t>Sludge from the secondary clarifier</t>
  </si>
  <si>
    <t>45-hr flow-weighted composite</t>
  </si>
  <si>
    <t>sars_cov2_units</t>
  </si>
  <si>
    <t>membrane filtration with sample acidification, membrane recombined with separated solids</t>
  </si>
  <si>
    <t>qiagen rneasy kit</t>
  </si>
  <si>
    <t>short stay acute care hospital</t>
  </si>
  <si>
    <t>log10 copies/g dry sludge</t>
  </si>
  <si>
    <t>caffeine</t>
  </si>
  <si>
    <t>rdrp_sarsr</t>
  </si>
  <si>
    <t>raindance dpcr</t>
  </si>
  <si>
    <t>dewatered solids</t>
  </si>
  <si>
    <t>oc43</t>
  </si>
  <si>
    <t>CA</t>
  </si>
  <si>
    <t>California</t>
  </si>
  <si>
    <t>secondary effluent</t>
  </si>
  <si>
    <t>Efluent from the secondary clarifier</t>
  </si>
  <si>
    <t>44-hr flow-weighted composite</t>
  </si>
  <si>
    <t>membrane filtration with acidification and mgcl2, membrane recombined with separated solids</t>
  </si>
  <si>
    <t>qiagen ez1 virus mini kit v2.0</t>
  </si>
  <si>
    <t>long term acute care hospital</t>
  </si>
  <si>
    <t xml:space="preserve">Acute care hospitals that provide care for patients with average length of stay longer than 25 days. LTACH patients are often transferred from intensive care units of ACH. </t>
  </si>
  <si>
    <t>micrograms/L wastewater</t>
  </si>
  <si>
    <t>niid_2019-ncov_n</t>
  </si>
  <si>
    <t>phi6</t>
  </si>
  <si>
    <t>CI</t>
  </si>
  <si>
    <t>Chicago, IL</t>
  </si>
  <si>
    <t>septage</t>
  </si>
  <si>
    <t>Wastewater sampled from within a septic tank</t>
  </si>
  <si>
    <t>43-hr flow-weighted composite</t>
  </si>
  <si>
    <t>CO</t>
  </si>
  <si>
    <t>Colorado</t>
  </si>
  <si>
    <t>other_norm_units</t>
  </si>
  <si>
    <t>membrane filtration with no amendment, membrane recombined with separated solids</t>
  </si>
  <si>
    <t>promega ht tna kit</t>
  </si>
  <si>
    <t>child day care</t>
  </si>
  <si>
    <t>log10 micrograms/L wastewater</t>
  </si>
  <si>
    <t>rdrp gene / ncov_ip2</t>
  </si>
  <si>
    <t>puro</t>
  </si>
  <si>
    <t>holding tank</t>
  </si>
  <si>
    <t>Wastewater sampled from a holding tank, such as from an airplane or ship</t>
  </si>
  <si>
    <t>42-hr flow-weighted composite</t>
  </si>
  <si>
    <t>MP</t>
  </si>
  <si>
    <t>Commonwealth of Northern Mariana Islands</t>
  </si>
  <si>
    <t>peg precipitation</t>
  </si>
  <si>
    <t>promega automated tna kit</t>
  </si>
  <si>
    <t>k12</t>
  </si>
  <si>
    <t>A school serving students in the kindergarten to 12th grade range</t>
  </si>
  <si>
    <t>micrograms/g wet sludge</t>
  </si>
  <si>
    <t>rdrp gene / ncov_ip4</t>
  </si>
  <si>
    <t>ms2 coliphage</t>
  </si>
  <si>
    <t>41-hr flow-weighted composite</t>
  </si>
  <si>
    <t>CT</t>
  </si>
  <si>
    <t>Connecticut</t>
  </si>
  <si>
    <t>aloh3 precipitation</t>
  </si>
  <si>
    <t>promega manual tna kit</t>
  </si>
  <si>
    <t>higher ed dorm</t>
  </si>
  <si>
    <t>Solely higher education dormitory buildings</t>
  </si>
  <si>
    <t>log10 micrograms/g wet sludge</t>
  </si>
  <si>
    <t>rnase p</t>
  </si>
  <si>
    <t>taqpath n</t>
  </si>
  <si>
    <t>hep g armored rna</t>
  </si>
  <si>
    <t>40-hr flow-weighted composite</t>
  </si>
  <si>
    <t>DE</t>
  </si>
  <si>
    <t>Delaware</t>
  </si>
  <si>
    <t>ultracentrifugation</t>
  </si>
  <si>
    <t>promega wastewater large volume tna capture kit</t>
  </si>
  <si>
    <t>higher ed other</t>
  </si>
  <si>
    <t>Higher education buildings or facilities that do not include dorms or that include dorms and other buildings</t>
  </si>
  <si>
    <t>micrograms/g dry sludge</t>
  </si>
  <si>
    <t>taqpath s</t>
  </si>
  <si>
    <t>heat inactivated sars-cov-2 virus</t>
  </si>
  <si>
    <t>39-hr flow-weighted composite</t>
  </si>
  <si>
    <t>DC</t>
  </si>
  <si>
    <t>District of Columbia</t>
  </si>
  <si>
    <t>skimmed milk flocculation</t>
  </si>
  <si>
    <t>nuclisens automated magnetic bead extraction kit</t>
  </si>
  <si>
    <t>social services shelter</t>
  </si>
  <si>
    <t>Other type of social services shelter</t>
  </si>
  <si>
    <t>log10 micrograms/g dry sludge</t>
  </si>
  <si>
    <t>orf1b</t>
  </si>
  <si>
    <t>38-hr flow-weighted composite</t>
  </si>
  <si>
    <t>FM</t>
  </si>
  <si>
    <t>Federated States of Micronesia</t>
  </si>
  <si>
    <t>beef extract flocculation</t>
  </si>
  <si>
    <t>nuclisens manual magnetic bead extraction kit</t>
  </si>
  <si>
    <t>other residential building</t>
  </si>
  <si>
    <t>Individual residential buildings or institutions not captured in other categories</t>
  </si>
  <si>
    <t>orf1ab</t>
  </si>
  <si>
    <t>37-hr flow-weighted composite</t>
  </si>
  <si>
    <t>FL</t>
  </si>
  <si>
    <t>Florida</t>
  </si>
  <si>
    <t>phenol chloroform</t>
  </si>
  <si>
    <t>ship</t>
  </si>
  <si>
    <t>n1 and n2 combined</t>
  </si>
  <si>
    <t>sars-cov-2 gene target; Detection of N1 and N2 targets was performed on a single fluorescence channel, such that distinct measurements for N1 and N2 do not exist</t>
  </si>
  <si>
    <t>36-hr flow-weighted composite</t>
  </si>
  <si>
    <t>GA</t>
  </si>
  <si>
    <t>Georgia</t>
  </si>
  <si>
    <t>centricon ultrafiltration</t>
  </si>
  <si>
    <t>chemagic viral dna/rna 300 kit</t>
  </si>
  <si>
    <t>airplane</t>
  </si>
  <si>
    <t>n</t>
  </si>
  <si>
    <t>35-hr flow-weighted composite</t>
  </si>
  <si>
    <t>GU</t>
  </si>
  <si>
    <t>Guam</t>
  </si>
  <si>
    <t>amicon ultrafiltration</t>
  </si>
  <si>
    <t>trizol, zymo mag beads w/ zymo clean and concentrator</t>
  </si>
  <si>
    <t>other worksite</t>
  </si>
  <si>
    <t>Any commercial facility not captured in other commercial facility categories</t>
  </si>
  <si>
    <t>s</t>
  </si>
  <si>
    <t>34-hr flow-weighted composite</t>
  </si>
  <si>
    <t>HI</t>
  </si>
  <si>
    <t>Hawaii</t>
  </si>
  <si>
    <t>hollow fiber dead end ultrafiltration</t>
  </si>
  <si>
    <t>4s method (https://www.protocols.io/view/v-4-direct-wastewater-rna-capture-and-purification-bpdfmi3n)</t>
  </si>
  <si>
    <t>orf1a</t>
  </si>
  <si>
    <t>33-hr flow-weighted composite</t>
  </si>
  <si>
    <t>ID</t>
  </si>
  <si>
    <t>Idaho</t>
  </si>
  <si>
    <t>innovaprep ultrafiltration</t>
  </si>
  <si>
    <t>qiagen qiaamp buffers with epoch columns</t>
  </si>
  <si>
    <t>ddcov_n </t>
  </si>
  <si>
    <t>HO</t>
  </si>
  <si>
    <t>Houston, TX</t>
  </si>
  <si>
    <t>32-hr flow-weighted composite</t>
  </si>
  <si>
    <t>IL</t>
  </si>
  <si>
    <t>Illinois</t>
  </si>
  <si>
    <t>no liquid concentration, liquid recombined with separated solids</t>
  </si>
  <si>
    <t>zymo quick-rna fungal/bacterial miniprep #r2014</t>
  </si>
  <si>
    <t>ddcov_e</t>
  </si>
  <si>
    <t>31-hr flow-weighted composite</t>
  </si>
  <si>
    <t>IN</t>
  </si>
  <si>
    <t>Indiana</t>
  </si>
  <si>
    <t>ceres nanotrap</t>
  </si>
  <si>
    <t>thermo magmax microbiome ultra nucleic acid isolation kit</t>
  </si>
  <si>
    <t>ip2 and ip4 combined</t>
  </si>
  <si>
    <t>30-hr flow-weighted composite</t>
  </si>
  <si>
    <t>IA</t>
  </si>
  <si>
    <t>Iowa</t>
  </si>
  <si>
    <t>zymo environ water rna kit/ zymo environ water rna kit (cat. r2042)</t>
  </si>
  <si>
    <t>a1306s</t>
  </si>
  <si>
    <t>delta gene target</t>
  </si>
  <si>
    <t>29-hr flow-weighted composite</t>
  </si>
  <si>
    <t>KS</t>
  </si>
  <si>
    <t>Kansas</t>
  </si>
  <si>
    <t>p2046l</t>
  </si>
  <si>
    <t>28-hr flow-weighted composite</t>
  </si>
  <si>
    <t>KY</t>
  </si>
  <si>
    <t>Kentucky</t>
  </si>
  <si>
    <t>p2287s</t>
  </si>
  <si>
    <t>27-hr flow-weighted composite</t>
  </si>
  <si>
    <t>LA</t>
  </si>
  <si>
    <t>Louisiana</t>
  </si>
  <si>
    <t>sars_cov2_below_lod</t>
  </si>
  <si>
    <t>t3646a</t>
  </si>
  <si>
    <t>26-hr flow-weighted composite</t>
  </si>
  <si>
    <t>ME</t>
  </si>
  <si>
    <t>Maine</t>
  </si>
  <si>
    <t>v2930l</t>
  </si>
  <si>
    <t>LC</t>
  </si>
  <si>
    <t>Los Angeles County, CA</t>
  </si>
  <si>
    <t>25-hr flow-weighted composite</t>
  </si>
  <si>
    <t>MD</t>
  </si>
  <si>
    <t>Maryland</t>
  </si>
  <si>
    <t>g662s</t>
  </si>
  <si>
    <t>24-hr flow-weighted composite</t>
  </si>
  <si>
    <t>MA</t>
  </si>
  <si>
    <t>Massachusetts</t>
  </si>
  <si>
    <t>p100l</t>
  </si>
  <si>
    <t>23-hr flow-weighted composite</t>
  </si>
  <si>
    <t>MI</t>
  </si>
  <si>
    <t>Michigan</t>
  </si>
  <si>
    <t>a1918v</t>
  </si>
  <si>
    <t>22-hr flow-weighted composite</t>
  </si>
  <si>
    <t>MN</t>
  </si>
  <si>
    <t>Minnesota</t>
  </si>
  <si>
    <t>t19r</t>
  </si>
  <si>
    <t>21-hr flow-weighted composite</t>
  </si>
  <si>
    <t>MS</t>
  </si>
  <si>
    <t>Mississippi</t>
  </si>
  <si>
    <t>e156g</t>
  </si>
  <si>
    <t>20-hr flow-weighted composite</t>
  </si>
  <si>
    <t>MO</t>
  </si>
  <si>
    <t>Missouri</t>
  </si>
  <si>
    <t>del 157/158</t>
  </si>
  <si>
    <t>19-hr flow-weighted composite</t>
  </si>
  <si>
    <t>MT</t>
  </si>
  <si>
    <t>Montana</t>
  </si>
  <si>
    <t>l452r</t>
  </si>
  <si>
    <t>18-hr flow-weighted composite</t>
  </si>
  <si>
    <t>NE</t>
  </si>
  <si>
    <t>Nebraska</t>
  </si>
  <si>
    <t>p681r</t>
  </si>
  <si>
    <t>17-hr flow-weighted composite</t>
  </si>
  <si>
    <t>NV</t>
  </si>
  <si>
    <t>Nevada</t>
  </si>
  <si>
    <t>d950n</t>
  </si>
  <si>
    <t>16-hr flow-weighted composite</t>
  </si>
  <si>
    <t>NH</t>
  </si>
  <si>
    <t>New Hampshire</t>
  </si>
  <si>
    <t>i82t</t>
  </si>
  <si>
    <t>15-hr flow-weighted composite</t>
  </si>
  <si>
    <t>NJ</t>
  </si>
  <si>
    <t>New Jersey</t>
  </si>
  <si>
    <t>d63g</t>
  </si>
  <si>
    <t>14-hr flow-weighted composite</t>
  </si>
  <si>
    <t>NM</t>
  </si>
  <si>
    <t>New Mexico</t>
  </si>
  <si>
    <t>r203m</t>
  </si>
  <si>
    <t>13-hr flow-weighted composite</t>
  </si>
  <si>
    <t>NY</t>
  </si>
  <si>
    <t>New York</t>
  </si>
  <si>
    <t>g215c</t>
  </si>
  <si>
    <t>12-hr flow-weighted composite</t>
  </si>
  <si>
    <t>NC</t>
  </si>
  <si>
    <t>North Carolina</t>
  </si>
  <si>
    <t>d377y</t>
  </si>
  <si>
    <t>11-hr flow-weighted composite</t>
  </si>
  <si>
    <t>ND</t>
  </si>
  <si>
    <t>North Dakota</t>
  </si>
  <si>
    <t>k856r </t>
  </si>
  <si>
    <t>omicron gene target</t>
  </si>
  <si>
    <t>10-hr flow-weighted composite</t>
  </si>
  <si>
    <t>OH</t>
  </si>
  <si>
    <t>Ohio</t>
  </si>
  <si>
    <t>s2083i </t>
  </si>
  <si>
    <t>NZ</t>
  </si>
  <si>
    <t>New York City, NY</t>
  </si>
  <si>
    <t>9-hr flow-weighted composite</t>
  </si>
  <si>
    <t>OK</t>
  </si>
  <si>
    <t>Oklahoma</t>
  </si>
  <si>
    <t>del2084/2084 </t>
  </si>
  <si>
    <t>8-hr flow-weighted composite</t>
  </si>
  <si>
    <t>OR</t>
  </si>
  <si>
    <t>Oregon</t>
  </si>
  <si>
    <t>a2710t </t>
  </si>
  <si>
    <t>7-hr flow-weighted composite</t>
  </si>
  <si>
    <t>PA</t>
  </si>
  <si>
    <t>Pennsylvania</t>
  </si>
  <si>
    <t>p3395h </t>
  </si>
  <si>
    <t>6-hr flow-weighted composite</t>
  </si>
  <si>
    <t>PR</t>
  </si>
  <si>
    <t>Puerto Rico</t>
  </si>
  <si>
    <t>del3674/3676 </t>
  </si>
  <si>
    <t>5-hr flow-weighted composite</t>
  </si>
  <si>
    <t>MH</t>
  </si>
  <si>
    <t>Republic of the Marshall Islands</t>
  </si>
  <si>
    <t>i3758v </t>
  </si>
  <si>
    <t>4-hr flow-weighted composite</t>
  </si>
  <si>
    <t>PW</t>
  </si>
  <si>
    <t>Republic of Palau</t>
  </si>
  <si>
    <t>i1566v </t>
  </si>
  <si>
    <t>3-hr flow-weighted composite</t>
  </si>
  <si>
    <t>RI</t>
  </si>
  <si>
    <t>Rhode Island</t>
  </si>
  <si>
    <t>a67v </t>
  </si>
  <si>
    <t>PH</t>
  </si>
  <si>
    <t>Philadelphia, PA</t>
  </si>
  <si>
    <t>2-hr flow-weighted composite</t>
  </si>
  <si>
    <t>SC</t>
  </si>
  <si>
    <t>South Carolina</t>
  </si>
  <si>
    <t>del69/70 </t>
  </si>
  <si>
    <t>1-hr flow-weighted composite</t>
  </si>
  <si>
    <t>SD</t>
  </si>
  <si>
    <t>South Dakota</t>
  </si>
  <si>
    <t>del143/145 </t>
  </si>
  <si>
    <t>48-hr time-weighted composite</t>
  </si>
  <si>
    <t>TN</t>
  </si>
  <si>
    <t>Tennessee</t>
  </si>
  <si>
    <t>n211i </t>
  </si>
  <si>
    <t>47-hr time-weighted composite</t>
  </si>
  <si>
    <t>TX</t>
  </si>
  <si>
    <t>Texas</t>
  </si>
  <si>
    <t>del212/212 </t>
  </si>
  <si>
    <t>46-hr time-weighted composite</t>
  </si>
  <si>
    <t>VI</t>
  </si>
  <si>
    <t>U.S. Virgin Islands</t>
  </si>
  <si>
    <t>g339d </t>
  </si>
  <si>
    <t>45-hr time-weighted composite</t>
  </si>
  <si>
    <t>UT</t>
  </si>
  <si>
    <t>Utah</t>
  </si>
  <si>
    <t>s371l </t>
  </si>
  <si>
    <t>44-hr time-weighted composite</t>
  </si>
  <si>
    <t>VT</t>
  </si>
  <si>
    <t>Vermont</t>
  </si>
  <si>
    <t>s373p </t>
  </si>
  <si>
    <t>43-hr time-weighted composite</t>
  </si>
  <si>
    <t>VA</t>
  </si>
  <si>
    <t>Virginia</t>
  </si>
  <si>
    <t>s375f </t>
  </si>
  <si>
    <t>42-hr time-weighted composite</t>
  </si>
  <si>
    <t>WA</t>
  </si>
  <si>
    <t>Washington</t>
  </si>
  <si>
    <t>s477n </t>
  </si>
  <si>
    <t>41-hr time-weighted composite</t>
  </si>
  <si>
    <t>WV</t>
  </si>
  <si>
    <t>West Virginia</t>
  </si>
  <si>
    <t>e484a </t>
  </si>
  <si>
    <t>40-hr time-weighted composite</t>
  </si>
  <si>
    <t>WI</t>
  </si>
  <si>
    <t>Wisconsin</t>
  </si>
  <si>
    <t>q493r </t>
  </si>
  <si>
    <t>39-hr time-weighted composite</t>
  </si>
  <si>
    <t>WY</t>
  </si>
  <si>
    <t>Wyoming</t>
  </si>
  <si>
    <t>g496s </t>
  </si>
  <si>
    <t>38-hr time-weighted composite</t>
  </si>
  <si>
    <t>q498r </t>
  </si>
  <si>
    <t>37-hr time-weighted composite</t>
  </si>
  <si>
    <t>y505h </t>
  </si>
  <si>
    <t>36-hr time-weighted composite</t>
  </si>
  <si>
    <t>t547k </t>
  </si>
  <si>
    <t>35-hr time-weighted composite</t>
  </si>
  <si>
    <t>n679k </t>
  </si>
  <si>
    <t>34-hr time-weighted composite</t>
  </si>
  <si>
    <t>d796y </t>
  </si>
  <si>
    <t>33-hr time-weighted composite</t>
  </si>
  <si>
    <t>n856k </t>
  </si>
  <si>
    <t>32-hr time-weighted composite</t>
  </si>
  <si>
    <t>q954h </t>
  </si>
  <si>
    <t>31-hr time-weighted composite</t>
  </si>
  <si>
    <t>n969k </t>
  </si>
  <si>
    <t>30-hr time-weighted composite</t>
  </si>
  <si>
    <t>l981f </t>
  </si>
  <si>
    <t>29-hr time-weighted composite</t>
  </si>
  <si>
    <t>t9i </t>
  </si>
  <si>
    <t>28-hr time-weighted composite</t>
  </si>
  <si>
    <t>d3g </t>
  </si>
  <si>
    <t>27-hr time-weighted composite</t>
  </si>
  <si>
    <t>q19e </t>
  </si>
  <si>
    <t>26-hr time-weighted composite</t>
  </si>
  <si>
    <t>a63t </t>
  </si>
  <si>
    <t>25-hr time-weighted composite</t>
  </si>
  <si>
    <t>24-hr time-weighted composite</t>
  </si>
  <si>
    <t>23-hr time-weighted composite</t>
  </si>
  <si>
    <t>22-hr time-weighted composite</t>
  </si>
  <si>
    <t>21-hr time-weighted composite</t>
  </si>
  <si>
    <t>20-hr time-weighted composite</t>
  </si>
  <si>
    <t>19-hr time-weighted composite</t>
  </si>
  <si>
    <t>18-hr time-weighted composite</t>
  </si>
  <si>
    <t>17-hr time-weighted composite</t>
  </si>
  <si>
    <t>16-hr time-weighted composite</t>
  </si>
  <si>
    <t>15-hr time-weighted composite</t>
  </si>
  <si>
    <t>14-hr time-weighted composite</t>
  </si>
  <si>
    <t>13-hr time-weighted composite</t>
  </si>
  <si>
    <t>12-hr time-weighted composite</t>
  </si>
  <si>
    <t>11-hr time-weighted composite</t>
  </si>
  <si>
    <t>10-hr time-weighted composite</t>
  </si>
  <si>
    <t>9-hr time-weighted composite</t>
  </si>
  <si>
    <t>8-hr time-weighted composite</t>
  </si>
  <si>
    <t>7-hr time-weighted composite</t>
  </si>
  <si>
    <t>6-hr time-weighted composite</t>
  </si>
  <si>
    <t>5-hr time-weighted composite</t>
  </si>
  <si>
    <t>4-hr time-weighted composite</t>
  </si>
  <si>
    <t>3-hr time-weighted composite</t>
  </si>
  <si>
    <t>2-hr time-weighted composite</t>
  </si>
  <si>
    <t>1-hr time-weighted composite</t>
  </si>
  <si>
    <t>48-hr manual composite</t>
  </si>
  <si>
    <t>47-hr manual composite</t>
  </si>
  <si>
    <t>46-hr manual composite</t>
  </si>
  <si>
    <t>45-hr manual composite</t>
  </si>
  <si>
    <t>44-hr manual composite</t>
  </si>
  <si>
    <t>43-hr manual composite</t>
  </si>
  <si>
    <t>42-hr manual composite</t>
  </si>
  <si>
    <t>41-hr manual composite</t>
  </si>
  <si>
    <t>40-hr manual composite</t>
  </si>
  <si>
    <t>39-hr manual composite</t>
  </si>
  <si>
    <t>38-hr manual composite</t>
  </si>
  <si>
    <t>37-hr manual composite</t>
  </si>
  <si>
    <t>36-hr manual composite</t>
  </si>
  <si>
    <t>35-hr manual composite</t>
  </si>
  <si>
    <t>34-hr manual composite</t>
  </si>
  <si>
    <t>33-hr manual composite</t>
  </si>
  <si>
    <t>32-hr manual composite</t>
  </si>
  <si>
    <t>31-hr manual composite</t>
  </si>
  <si>
    <t>30-hr manual composite</t>
  </si>
  <si>
    <t>29-hr manual composite</t>
  </si>
  <si>
    <t>28-hr manual composite</t>
  </si>
  <si>
    <t>27-hr manual composite</t>
  </si>
  <si>
    <t>26-hr manual composite</t>
  </si>
  <si>
    <t>25-hr manual composite</t>
  </si>
  <si>
    <t>24-hr manual composite</t>
  </si>
  <si>
    <t>23-hr manual composite</t>
  </si>
  <si>
    <t>22-hr manual composite</t>
  </si>
  <si>
    <t>21-hr manual composite</t>
  </si>
  <si>
    <t>20-hr manual composite</t>
  </si>
  <si>
    <t>19-hr manual composite</t>
  </si>
  <si>
    <t>18-hr manual composite</t>
  </si>
  <si>
    <t>17-hr manual composite</t>
  </si>
  <si>
    <t>16-hr manual composite</t>
  </si>
  <si>
    <t>15-hr manual composite</t>
  </si>
  <si>
    <t>14-hr manual composite</t>
  </si>
  <si>
    <t>13-hr manual composite</t>
  </si>
  <si>
    <t>12-hr manual composite</t>
  </si>
  <si>
    <t>11-hr manual composite</t>
  </si>
  <si>
    <t>10-hr manual composite</t>
  </si>
  <si>
    <t>9-hr manual composite</t>
  </si>
  <si>
    <t>8-hr manual composite</t>
  </si>
  <si>
    <t>7-hr manual composite</t>
  </si>
  <si>
    <t>6-hr manual composite</t>
  </si>
  <si>
    <t>5-hr manual composite</t>
  </si>
  <si>
    <t>4-hr manual composite</t>
  </si>
  <si>
    <t>3-hr manual composite</t>
  </si>
  <si>
    <t>2-hr manual composite</t>
  </si>
  <si>
    <t>1-hr manual composite</t>
  </si>
  <si>
    <t>Use of semantic versioning began with v2.0.0. A description follows; see https://semver.org/ for further details.</t>
  </si>
  <si>
    <t>Major changes (indicated by X in version X.Y.Z): not backwards compatible. In the context of NWSS DCIPHER data submission, these are changes that would cause submission (see note on Submission Requirements) of a data file, if unaltered, to fail upload. These may include addition of required fields or name changes to required fields.</t>
  </si>
  <si>
    <t>Minor changes (indicated by Y in version X.Y.Z): backwards compatible functionality added. In the context of NWSS DCIPHER data submission, these may be additions of non-required fields, name changes to non-required fields, or changes to value sets, which will not prohibit upload but will be flagged in on-platform QC checks.</t>
  </si>
  <si>
    <t>Patches (indicated by Z in version X.Y.Z): backwards compatible bug fixes. In the context of NWSS DCIPHER data submission, these may be clarifications of field descriptions, additions to value sets, or reorganization of the metadata.</t>
  </si>
  <si>
    <t>Date of change</t>
  </si>
  <si>
    <t>New file name</t>
  </si>
  <si>
    <t>Version</t>
  </si>
  <si>
    <t>Major changes</t>
  </si>
  <si>
    <t>Minor changes</t>
  </si>
  <si>
    <t>Patches</t>
  </si>
  <si>
    <t>NWSS_DCIPHERForm_DataDictionary_Sent-to-states_9.23.20</t>
  </si>
  <si>
    <t>0.1.0</t>
  </si>
  <si>
    <t>NA</t>
  </si>
  <si>
    <t>NWSS_DCIPHERForm_DataDictionary_20201020</t>
  </si>
  <si>
    <t>0.2.0</t>
  </si>
  <si>
    <t xml:space="preserve">1. Changed to allow for sampling location not associated with treatment plant;
2. EPAID no longer required
</t>
  </si>
  <si>
    <t>Description of treatment plant changed to be 'identifiable name'</t>
  </si>
  <si>
    <t>NWSS_DCIPHERForm_DataDictionary_20201021</t>
  </si>
  <si>
    <t>0.3.0</t>
  </si>
  <si>
    <t xml:space="preserve">Replaced Pascal Case variable names with snake case variable names to align with bulk upload template variables </t>
  </si>
  <si>
    <t>Added red to data source color scheme to denote DCIPHER generated variables.</t>
  </si>
  <si>
    <t>NWSS_DCIPHERForm_DataDictionary_20201103</t>
  </si>
  <si>
    <t>0.3.1</t>
  </si>
  <si>
    <t>Clarified that state variable response for WWTP should be 2-letter abbreviation.</t>
  </si>
  <si>
    <t>NWSS_DCIPHERForm_DataDictionary_20201104</t>
  </si>
  <si>
    <t>0.4.0</t>
  </si>
  <si>
    <t>A number of changes were made to reflect the shift from form-based data submission, which had built-in validation prior to submission, to CSV file submission to DCIPHER:
1. Recharacterized "Pre-populated value set" values as "Allowed values"; 
2. Added variable type column</t>
  </si>
  <si>
    <t xml:space="preserve">A number of changes were made to reflect the shift from form-based data submission, which had built-in validation prior to submission, to CSV file submission:
1. Changed "Forced column" to "Required Field";
2. Changed possible responses for "Required Field" to "Not required" and "Required";
3. Changed "DCIPHER Form Format", "DCIPHER Form Pre-populated Value Set", and "DCIPHER Form Data Validation" column names to denote Internal-Use only; 
4. Made all values lower case (not a major change because all values are  cast to lower during file parsing); </t>
  </si>
  <si>
    <t>NWSS_DCIPHERForm_DataDictionary_20201201</t>
  </si>
  <si>
    <t>0.5.0</t>
  </si>
  <si>
    <t>Changed "Required Field" value for the 'state' variable in the "Wastewater Treatment Plant" table from blank to "Required"</t>
  </si>
  <si>
    <t>NWSS_DCIPHERForm_DataDictionary_20201204</t>
  </si>
  <si>
    <t>1.0.0</t>
  </si>
  <si>
    <t>Changed 'composite_freq' from "Required" (if composite) to "Not required"</t>
  </si>
  <si>
    <t>NWSS_DCIPHERForm_DataDictionary_20201215</t>
  </si>
  <si>
    <t>1.0.1</t>
  </si>
  <si>
    <t>Changed 'pcr_target_ref' description to "A publication, website, or description of the PCR gene target used"</t>
  </si>
  <si>
    <t>NWSS_DCIPHERForm_DataDictionary_20201218</t>
  </si>
  <si>
    <t>1.0.2</t>
  </si>
  <si>
    <t>Changed "Allowed values" from "[any]" to "0-100" for 'industrial_input' to clarify percentage units</t>
  </si>
  <si>
    <t>NWSS_DCIPHERForm_DataDictionary_20210111</t>
  </si>
  <si>
    <t>1.0.3</t>
  </si>
  <si>
    <t>Changed "Tooltip / descriptive text" for standard error and confidence interval fields so that '-1' is only entered when these values cannot be calculated</t>
  </si>
  <si>
    <t>NWSS_DCIPHERForm_DataDictionary_20210122</t>
  </si>
  <si>
    <t>1.0.4</t>
  </si>
  <si>
    <t>Changed "Tooltip / descriptive text" for 'ntc_amplify' field to be more specific: "For qPCR, did any no-template controls on this instrument run have a Ct value less than 40? For ddPCR, did any no-template controls on this instrument run have 3 or more positive droplets?" This definition aligns with the definition of positivity given on the NWSS webpage for Data Reporting and Analytics, and aligns with guidance provided by a ddPCR instrument manufacturer.</t>
  </si>
  <si>
    <t>NWSS_DCIPHERForm_DataDictionary_20210125</t>
  </si>
  <si>
    <t>1.0.5</t>
  </si>
  <si>
    <t>Added clarification to "Tooltip / descriptive text" for 'population_served' field to consider population estimates for upstream sampling locations: "if the sampling location is upstream of a treatment plant (i.e., sample_location = "upstream"), please use the estimated population served by the corresponding service area"</t>
  </si>
  <si>
    <t>NWSS_DCIPHERForm_DataDictionary_20210127</t>
  </si>
  <si>
    <t>1.0.6</t>
  </si>
  <si>
    <t>Added additional text and example to "Tooltip / descriptive text" for 'composite_freq' to clarify definition</t>
  </si>
  <si>
    <t>NWSS_DCIPHERForm_DataDictionary_20210210</t>
  </si>
  <si>
    <t>1.0.7</t>
  </si>
  <si>
    <t>1. Removed "Internal Use" columns;
2. Updated "Allowed values" column to make 'suggested' values more explicit (e.g., for fields that do not have a finite value set but have values that are commonly used) and to indicate where '-1' should be used to indicate unavailable data for required numeric fields;
3. Added "Notes" column to provide additional guidance, such as where appropriate to leave blank;
4. Clarified "Tooltip / descriptive text" for  'sars_cov2_std_error' and 'tss';
5. Changed "Display Variable Name" for 'population_served' for clarity</t>
  </si>
  <si>
    <t>NWSS_DCIPHER_Data_Dictionary_v2.0.0_20210323</t>
  </si>
  <si>
    <t>2.0.0</t>
  </si>
  <si>
    <t>1. New required fields (3): 'institution_type', 'sample_id', 'lab_id';
2. Name changes to required fields (2): 'state' changed to 'wwtp_jurisdiction', 'reporting_state' changed to 'reporting_jurisdiction';</t>
  </si>
  <si>
    <t xml:space="preserve">1. Important description change relevant for upstream sites for 3 fields: 'county_names', 'other_jurisdiction', and 'sewage_travel_time' (these previously pertained to the treatment plant but have been changed to pertain to the sampling site, which is more relevant);
2. Removal and addition of values in value sets (&gt;2 fields): 'sample_location' ("primary influent" and "primary sludge" changed to "wwtp"), 'rec_eff_target_name' ("bovine coronavirus" changed to "bcov vaccine"), other fields where similar values with the same meaning were submitted have been consolidated into one value, and will be indicated in QC checks;
3. Addition of non-required fields (3): 'pasteurized', 'time_zone', 'solids_separation'
4. Name changes to non-required fields (4): 'hum_frac_target_phys' changed to 'other_norm_name', 'hum_frac_target_phys_ref' changed to 'other_norm_ref', 'hum_frac_phys_conc' changed to 'other_norm_conc', 'hum_frac_phys_unit' changed to 'other_norm_unit'
</t>
  </si>
  <si>
    <t>NWSS_DCIPHER_Data_Dictionary_v2.0.1_20210416</t>
  </si>
  <si>
    <t>2.0.1</t>
  </si>
  <si>
    <t>1. Additions to Value Sets: 
'sample_type' now allows composite sample values for any integer duration from 1 to 30 hrs; 
'flow_rate' now allows empty values to accommodate a 'sample_matrix' that is not a flowing liquid, such as "primary sludge" or "holding tank";
'concentration_method' now allows values that capture when solids and liquid are separated but both are tested, e.g., "membrane filtration with addition of mgcl2, membrane recombined with separated solids";
'pcr_target' now allows these additional values: "n", "s," "orf1a";
'rec_eff_spike_matrix' now allows [empty] values;
'hum_frac_target_chem' now allows [empty] values;
'hum_frac_target_mic' now allows [empty] values;
'other_norm_name' now allows [empty] values;
'hum_frac_mic_unit' now allows [empty] values;
'hum_frac_chem_unit' now allows [empty] values;
'other_norm_unit' now allows [empty] values;
2. Description clarification: 
'other_jurisdiction' has been further clarified to indicate that this refers to locations that exist outside of county boundaries;
'sample_id' has been clarified to indicate that PII must not be included in this field;
'lab_id' has been clarified to indicate that PII is discouraged from being included in this field;
the 'jurisdiction id' data type description has been modified to explicitly state that is is not case sensitive, which was previously and is still described in the note on all data types in the Read Me tab</t>
  </si>
  <si>
    <t>NWSS_DCIPHER_Data_Dictionary_v2.0.2_20210512</t>
  </si>
  <si>
    <t>2.0.2</t>
  </si>
  <si>
    <t>1. Additions to Value Sets: 
'extraction_method' now allows "chemagic viral dna/rna 300 kit", "trizol, zymo mag beads w/ zymo clean and concentrator", "4s method (https://www.protocols.io/view/v-4-direct-wastewater-rna-capture-and-purification-bpdfmi3n)";
'pcr_target' now allows "ddcov_n" and "ddcov_e"</t>
  </si>
  <si>
    <t>NWSS_DCIPHER_Data_Dictionary_v2.0.3_20210621</t>
  </si>
  <si>
    <t>2.0.3</t>
  </si>
  <si>
    <t>1. Additions to Value Sets: 
'rec_eff_spike_matrix' now allows "dewatered solids";
'flow_rate' now allows empty values when SARS-CoV-2 units are provided on a per mass sludge basis;
'concentration_method' now allows "innovaprep ultrafiltration";
'extraction_method' now allows "qiagen qiaamp buffers with epoch columns";
'hum_frac_target_mic' and 'other_norm_name' both now allow "f+ rna coliphage" and "f+ dna coliphage";
2. Description clarification:
'pretreatment' has been clarified to indicate that this field pertains to both chemicals added to the sample and chemicals added as part of the treatment train upstream of the sample collection point, but that pasteurization should be specified in the 'pasteurized' field</t>
  </si>
  <si>
    <t>NWSS_DCIPHER_Data_Dictionary_v2.1.0_20210818</t>
  </si>
  <si>
    <t>2.1.0</t>
  </si>
  <si>
    <t>1. Addition of non-required fields:
'qc_ignore' has been added to allow samples to be intentionally excluded from the DCIPHER QC report;
'analysis_ignore' has been added to allow samples to be intentionally excluded from DCIPHER data analysis;
'dashboard_ignore' has been added to allow samples to be intentionally excluded from the DCIPHER dashboard;
'major_lab_method' has been added to allow reporting jurisdictions to identify major lab methods in their data, which may be useful for determining  groups of SARS-CoV-2 results that can be reasonably compared; 
'major_lab_method_desc' has been added to allow a brief description of the rationale for assigning a 'major_lab_method'.</t>
  </si>
  <si>
    <t>1. Additions to Value Sets:
'extraction_method' now allows "zymo quick-rna fungal/bacterial miniprep #r2014";
'pcr_target' now allows "ip2 and ip4 combined";
'sars_cov2_below_lod' now allows [empty] values;
'concentration_method' now allows "ceres nanotrap";
2. Corrections to Value Sets (value yet to be used):
'reporting_jurisdiction' value for Arkansas has been corrected to "AR";
'extraction_method' value "qiange allprep dna/rna kit" has been corrected to "qiagen allprep dna/rna kit";
3. Dependent Fields clarification: 
Dependent Fields for 'flow_rate' has been clarified to indicate that 'flow_rate' can have an [empty] value when SARS-CoV-2 RNA is measured on a per unit wastewater solids basis, rather than a per volume wastewater basis;
4. Dependent Fields change: 
All uncertainty fields now allow [empty] values, regardless of the values submitted for the other uncertainty fields. In other words, the three fields 'sars_cov2_std_error', 'sars_cov2_cl_95_lo', and 'sars_cov2_cl_95_up' are now all allowed to be [empty]; 
5. Requirement dropped: 
'sars_cov2_std_error', 'sars_cov2_cl_95_lo', 'sars_cov2_cl_95_up', and 'sars_cov2_below_lod' are no longer required.</t>
  </si>
  <si>
    <t>NWSS_DCIPHER_Data_Dictionary_v2.1.1_20211028</t>
  </si>
  <si>
    <t>2.1.1</t>
  </si>
  <si>
    <t>1. Additions to Value Sets: 
'concentration_method' now allows "aloh3 precipitation";
'rec_eff_target_name' now allows "heat inactivated sars-cov-2 virus";
'extraction_method' now allows "qiagen ez1 virus mini kit v2.0" and "thermo magmax microbiome ultra nucleic acid isolation kit";
'sample_type' now allows composite sample values for any integer duration from 1 to 48 hrs; 
'vs_rec_eff_target_name' now allows "bcov culture" and "brsv culture";
'extraction_method' now allows "zymo environ water rna kit/ zymo environ water rna kit (cat. r2042)";
'concentration_method' now allows "zymo environ water rna kit/ zymo environ water rna kit (cat. r2042)";
2. Description clarification:
'capacity_mgd' has been clarified to indicate that this should be the capacity for which the plant is permitted;
3. Description change:
'county_names' has been changed to ask for FIPS codes rather than names; it also now takes values for both counties and county equivalents;
'other_jurisdiction' has been deprecated, since all jurisdictions previously specified in this field should now be specified in the 'county_names' field. Submitting this field will not interfere with data upload, but this field will no longer be used;
4. Requirement dropped:
'other_jurisdiction' is no longer required;</t>
  </si>
  <si>
    <t>NWSS_DCIPHER_Data_Dictionary_v3.0.0_2021202</t>
  </si>
  <si>
    <t>3.0.0</t>
  </si>
  <si>
    <t>1. Addition of a new required field 'pcr_gene_target' which should contain the information previously captured in 'pcr_target'.
2. Renaming of fields:
'sars_cov2_units' renamed to 'pcr_target_units'
'sars_cov2_avg_conc' renamed to 'pcr_target_avg_conc'
'sars_cov2_std_error' renamed to 'pcr_target_std_error'
'sars_cov2_cl_95_lo' renamed to 'pcr_target_cl_95_lo'
'sars_cov2_cl_95_up' renamed to 'pcr_target_cl_95_up'
'sars_cov2_below_lod' renamed to 'pcr_target_below_lod'</t>
  </si>
  <si>
    <t>1. Repurposing of existing fields:
'pcr_target' will be repurposed from the field where PCR gene target information is submitted to now capturing what the overall PCR target was. For example, 'n1' was previously submitted to indicate the target gene for total SARS-CoV-2 was n1. Now that information will be captured in 'pcr_gene_target' and 'pcr_target' will be 'sars-cov-2'. For variants, you would put the variant target gene in 'pcr_gene_target' and 'pcr_target' would be the variant name (currently 'delta' or 'omicron').</t>
  </si>
  <si>
    <r>
      <t xml:space="preserve">1. Additions to Value Sets:
'vs_other_norm_name' now allows "rnase p";
'vs_institution_type' now allows 'other_worksite'
'vs_pcr_gene_target' now allows delta and omicron gene targets. See 'vs_pcr_gene_target' for the updated valueset options
'vs_pcr_target' now </t>
    </r>
    <r>
      <rPr>
        <b/>
        <u/>
        <sz val="11"/>
        <color theme="1"/>
        <rFont val="Calibri"/>
        <family val="2"/>
        <scheme val="minor"/>
      </rPr>
      <t>only</t>
    </r>
    <r>
      <rPr>
        <sz val="11"/>
        <color theme="1"/>
        <rFont val="Calibri"/>
        <family val="2"/>
        <scheme val="minor"/>
      </rPr>
      <t xml:space="preserve"> allows 'sars-cov-2', 'delta', and 'omicron'
2. Field description modifications:
Many PCR fields have been modified to reflect the new PCR targets now able to be submitted using the dynamic 'pcr_target' fields as opposed to the total SARS-CoV-2 specific descriptions.</t>
    </r>
  </si>
  <si>
    <t>NWSS_DCIPHER_Data_Dictionary_v3.1.0_20211208</t>
  </si>
  <si>
    <t>3.1.0</t>
  </si>
  <si>
    <t>1. Renaming of fields:
'pcr_target_ref' renamed to 'pcr_gene_target_ref'</t>
  </si>
  <si>
    <t>va</t>
  </si>
  <si>
    <t/>
  </si>
  <si>
    <t>anonymous 3, anonymous 4</t>
  </si>
  <si>
    <t>200000</t>
  </si>
  <si>
    <t>10</t>
  </si>
  <si>
    <t xml:space="preserve">upstream  </t>
  </si>
  <si>
    <t>pump station 12</t>
  </si>
  <si>
    <t>va0000001</t>
  </si>
  <si>
    <t>plant 1</t>
  </si>
  <si>
    <t>50</t>
  </si>
  <si>
    <t>20</t>
  </si>
  <si>
    <t>3</t>
  </si>
  <si>
    <t>qiagen allprep powerviral dna/rna</t>
  </si>
  <si>
    <t>1</t>
  </si>
  <si>
    <t>15</t>
  </si>
  <si>
    <t>0</t>
  </si>
  <si>
    <t>4</t>
  </si>
  <si>
    <t>250</t>
  </si>
  <si>
    <t>5</t>
  </si>
  <si>
    <t>lu et al. us cdc real-time reverse transcription pcr panel for detection of severe acutre respirtaory syndrome coronavirus 2- volume 26, number 8 - august 2020 - emerging infectious diseases journal - cdc</t>
  </si>
  <si>
    <t>author et al, title, journal, year</t>
  </si>
  <si>
    <t>2</t>
  </si>
  <si>
    <t>utc-04:00</t>
  </si>
  <si>
    <t>40</t>
  </si>
  <si>
    <t>6.5</t>
  </si>
  <si>
    <t>A1234</t>
  </si>
  <si>
    <t>L1</t>
  </si>
  <si>
    <t>copies/l wastewater</t>
  </si>
  <si>
    <t>1300</t>
  </si>
  <si>
    <t>22</t>
  </si>
  <si>
    <t>120000</t>
  </si>
  <si>
    <t>100</t>
  </si>
  <si>
    <t>ug/l wastewater</t>
  </si>
  <si>
    <t>this lab uses a lab method distinct from other labs in this reporting jurisdiction</t>
  </si>
  <si>
    <t>this lab does omicron testing in addition to total sars-cov-2 in the same pcr run, which is different from other methods in our jurisdiction</t>
  </si>
  <si>
    <t>anonymous 1, anonymous 2</t>
  </si>
  <si>
    <t>69059</t>
  </si>
  <si>
    <t>va0000002</t>
  </si>
  <si>
    <t>plant 2</t>
  </si>
  <si>
    <t>qiagen rneasy</t>
  </si>
  <si>
    <t>12</t>
  </si>
  <si>
    <t>24</t>
  </si>
  <si>
    <t>-80</t>
  </si>
  <si>
    <t>26</t>
  </si>
  <si>
    <t>A1235</t>
  </si>
  <si>
    <t>log10 copies/g sludge</t>
  </si>
  <si>
    <t>3.1</t>
  </si>
  <si>
    <t>0.1</t>
  </si>
  <si>
    <t>2.7</t>
  </si>
  <si>
    <t>6</t>
  </si>
  <si>
    <t>7.2</t>
  </si>
  <si>
    <t>3.3</t>
  </si>
  <si>
    <t>0.2</t>
  </si>
  <si>
    <t>2.8</t>
  </si>
  <si>
    <t>3.4</t>
  </si>
  <si>
    <t>0.08</t>
  </si>
  <si>
    <t>2.6</t>
  </si>
  <si>
    <t>The suggested user interface (mock-ups) below are intended to show the interface layout and the needed UI controls. There are no code snippets included since each implementation can use its own programming language.</t>
  </si>
  <si>
    <r>
      <rPr>
        <b/>
        <sz val="11"/>
        <color theme="1"/>
        <rFont val="Calibri"/>
        <family val="2"/>
        <scheme val="minor"/>
      </rPr>
      <t>Lookups</t>
    </r>
    <r>
      <rPr>
        <sz val="11"/>
        <color theme="1"/>
        <rFont val="Calibri"/>
        <family val="2"/>
        <scheme val="minor"/>
      </rPr>
      <t xml:space="preserve">  application manages the value sets that will be used during the sample workflow for various data elements.</t>
    </r>
  </si>
  <si>
    <t>Button</t>
  </si>
  <si>
    <t>Role</t>
  </si>
  <si>
    <t>Add</t>
  </si>
  <si>
    <t>adds a new record in the LOOKUPS table</t>
  </si>
  <si>
    <t>Delete</t>
  </si>
  <si>
    <t>deletes a record from the LOOKUPS table</t>
  </si>
  <si>
    <t>Import From File</t>
  </si>
  <si>
    <t>imports lookups and their values from a file (e.g. CSV file)</t>
  </si>
  <si>
    <t>adds a new record in the LOOKUPS_VALUES table</t>
  </si>
  <si>
    <t>deletes a record from the LOOKUPS_VALUES table</t>
  </si>
  <si>
    <r>
      <rPr>
        <b/>
        <sz val="11"/>
        <color theme="1"/>
        <rFont val="Calibri"/>
        <family val="2"/>
        <scheme val="minor"/>
      </rPr>
      <t>Sample Login</t>
    </r>
    <r>
      <rPr>
        <sz val="11"/>
        <color theme="1"/>
        <rFont val="Calibri"/>
        <family val="2"/>
        <scheme val="minor"/>
      </rPr>
      <t xml:space="preserve"> application manages the accessioning step in the sample workflow</t>
    </r>
  </si>
  <si>
    <t>creates a new record in the SAMPLES table</t>
  </si>
  <si>
    <t>deletes a record from the SAMPLES table</t>
  </si>
  <si>
    <t>Commit</t>
  </si>
  <si>
    <t xml:space="preserve">updates the status of SAMPLES record to move the sample to the next workflow step </t>
  </si>
  <si>
    <r>
      <rPr>
        <b/>
        <sz val="11"/>
        <color theme="1"/>
        <rFont val="Calibri"/>
        <family val="2"/>
        <scheme val="minor"/>
      </rPr>
      <t xml:space="preserve">Sample Results Entry  </t>
    </r>
    <r>
      <rPr>
        <sz val="11"/>
        <color theme="1"/>
        <rFont val="Calibri"/>
        <family val="2"/>
        <scheme val="minor"/>
      </rPr>
      <t>application manages the results entry step during the sample workflow</t>
    </r>
  </si>
  <si>
    <t>Finish Results Entry</t>
  </si>
  <si>
    <t xml:space="preserve">updates the result status of SAMPLE_RESULTS records to move the sample to the next workflow step </t>
  </si>
  <si>
    <t>Attachments</t>
  </si>
  <si>
    <t>allows the addition of attachments for the results</t>
  </si>
  <si>
    <r>
      <rPr>
        <b/>
        <sz val="11"/>
        <color theme="1"/>
        <rFont val="Calibri"/>
        <family val="2"/>
        <scheme val="minor"/>
      </rPr>
      <t>Data Export Interfaces</t>
    </r>
    <r>
      <rPr>
        <sz val="11"/>
        <color theme="1"/>
        <rFont val="Calibri"/>
        <family val="2"/>
        <scheme val="minor"/>
      </rPr>
      <t xml:space="preserve"> application manages the export of data from the system into the desired format (CSV in this case). The processrelies on a set of mappings to database table fields that correspond to each element in the CSV file.</t>
    </r>
  </si>
  <si>
    <t>Add Interface</t>
  </si>
  <si>
    <t>adds a new data export interface</t>
  </si>
  <si>
    <t>Delete Interface</t>
  </si>
  <si>
    <t>deletes a data export interface</t>
  </si>
  <si>
    <t>Execute Interface</t>
  </si>
  <si>
    <t>executes the data export for the selected interface to generate the desired file</t>
  </si>
  <si>
    <t>Add Field</t>
  </si>
  <si>
    <t>adds a new mapping field to the data export interface</t>
  </si>
  <si>
    <t>Delete Field</t>
  </si>
  <si>
    <t>deletes a mapping field from the data export interface</t>
  </si>
  <si>
    <t>IMPLEMENTATION DETAILS</t>
  </si>
  <si>
    <t xml:space="preserve">This LIMS implementation guide section provides suggestions for database tables configuration and user interfaces </t>
  </si>
  <si>
    <t>To store the value sets that will be used in the sample workflow (accessioning, testing, reporting etc.) use a couple of tables to add the value defined in the Value Sets sheet</t>
  </si>
  <si>
    <t>Table Name</t>
  </si>
  <si>
    <t>Field Name</t>
  </si>
  <si>
    <t>Data Type</t>
  </si>
  <si>
    <t>Details</t>
  </si>
  <si>
    <t>LOOKUPS</t>
  </si>
  <si>
    <t>LOOKUP_NAME</t>
  </si>
  <si>
    <t>VARCHAR(50)</t>
  </si>
  <si>
    <r>
      <t>Lookup name (</t>
    </r>
    <r>
      <rPr>
        <b/>
        <sz val="11"/>
        <color theme="1"/>
        <rFont val="Calibri"/>
        <family val="2"/>
        <scheme val="minor"/>
      </rPr>
      <t>primary key field</t>
    </r>
    <r>
      <rPr>
        <sz val="11"/>
        <color theme="1"/>
        <rFont val="Calibri"/>
        <family val="2"/>
        <scheme val="minor"/>
      </rPr>
      <t>)</t>
    </r>
  </si>
  <si>
    <t>LOOKUP_DESCRIPTION</t>
  </si>
  <si>
    <t>VARCHAR(100)</t>
  </si>
  <si>
    <t>lookup description</t>
  </si>
  <si>
    <t>LOOOKUP_SOURCE</t>
  </si>
  <si>
    <t>VARCHAR(2000)</t>
  </si>
  <si>
    <t xml:space="preserve">lookup source for data (records from another table) </t>
  </si>
  <si>
    <t>LOOKUPS_VALUES</t>
  </si>
  <si>
    <r>
      <t>Lookup name (</t>
    </r>
    <r>
      <rPr>
        <b/>
        <sz val="11"/>
        <color theme="1"/>
        <rFont val="Calibri"/>
        <family val="2"/>
        <scheme val="minor"/>
      </rPr>
      <t>foreign key relation to LOOKUPS table and index</t>
    </r>
    <r>
      <rPr>
        <sz val="11"/>
        <color theme="1"/>
        <rFont val="Calibri"/>
        <family val="2"/>
        <scheme val="minor"/>
      </rPr>
      <t>)</t>
    </r>
  </si>
  <si>
    <t>SORTER</t>
  </si>
  <si>
    <t>TINYINT</t>
  </si>
  <si>
    <t>orders the values in the set for display purposes</t>
  </si>
  <si>
    <r>
      <t>value ID (</t>
    </r>
    <r>
      <rPr>
        <b/>
        <sz val="11"/>
        <color theme="1"/>
        <rFont val="Calibri"/>
        <family val="2"/>
        <scheme val="minor"/>
      </rPr>
      <t>primary key field</t>
    </r>
    <r>
      <rPr>
        <sz val="11"/>
        <color theme="1"/>
        <rFont val="Calibri"/>
        <family val="2"/>
        <scheme val="minor"/>
      </rPr>
      <t>)</t>
    </r>
  </si>
  <si>
    <t>TEXT</t>
  </si>
  <si>
    <t>value text</t>
  </si>
  <si>
    <t>DESCRIPTION</t>
  </si>
  <si>
    <t>VARCHAR(400)</t>
  </si>
  <si>
    <t>value description</t>
  </si>
  <si>
    <r>
      <t xml:space="preserve">As an example, for the </t>
    </r>
    <r>
      <rPr>
        <b/>
        <sz val="11"/>
        <color theme="1"/>
        <rFont val="Calibri"/>
        <family val="2"/>
        <scheme val="minor"/>
      </rPr>
      <t>vs_pcr_target</t>
    </r>
    <r>
      <rPr>
        <sz val="11"/>
        <color theme="1"/>
        <rFont val="Calibri"/>
        <family val="2"/>
        <scheme val="minor"/>
      </rPr>
      <t xml:space="preserve"> value set create in the LOOKUPS table a new record name </t>
    </r>
    <r>
      <rPr>
        <b/>
        <sz val="11"/>
        <color theme="1"/>
        <rFont val="Calibri"/>
        <family val="2"/>
        <scheme val="minor"/>
      </rPr>
      <t xml:space="preserve">PCR Target Value </t>
    </r>
    <r>
      <rPr>
        <sz val="11"/>
        <color theme="1"/>
        <rFont val="Calibri"/>
        <family val="2"/>
        <scheme val="minor"/>
      </rPr>
      <t xml:space="preserve">and, in the LOOKUPS_VALUES create 3 records for each corresponding value  - 
</t>
    </r>
    <r>
      <rPr>
        <i/>
        <sz val="11"/>
        <color theme="1"/>
        <rFont val="Calibri"/>
        <family val="2"/>
        <scheme val="minor"/>
      </rPr>
      <t>sars-cov-2
delta
omicron</t>
    </r>
  </si>
  <si>
    <t>Alternatively ,  additional data elements that will be used during the sample workflow can rely on their own dedicated static tables and  applications if the Lookup application is not sufficient</t>
  </si>
  <si>
    <t>Value Sets/URLs to retrieve the needed data</t>
  </si>
  <si>
    <t>LABS</t>
  </si>
  <si>
    <t>LAB_ID</t>
  </si>
  <si>
    <t>VARCHAR(30)</t>
  </si>
  <si>
    <t>Lab identifier</t>
  </si>
  <si>
    <t>LAB_NAME</t>
  </si>
  <si>
    <t>Lab name</t>
  </si>
  <si>
    <t>LAB_DESCRIPTION</t>
  </si>
  <si>
    <t>VARCHAR(80)</t>
  </si>
  <si>
    <t>Lab description</t>
  </si>
  <si>
    <t xml:space="preserve">LAB_LOCATION
</t>
  </si>
  <si>
    <t>Lab location</t>
  </si>
  <si>
    <t>COUNTIES</t>
  </si>
  <si>
    <t>COUNTY</t>
  </si>
  <si>
    <t>County Name</t>
  </si>
  <si>
    <t>Census.gov - FIPS codes</t>
  </si>
  <si>
    <t>PHIN VADS - FIPS 6-4 codes</t>
  </si>
  <si>
    <t>USDA.gov - FIPS codes</t>
  </si>
  <si>
    <t>STATE</t>
  </si>
  <si>
    <t>VARCHAR(2)</t>
  </si>
  <si>
    <t>County State</t>
  </si>
  <si>
    <t>FIPS_CODE</t>
  </si>
  <si>
    <t>VARCHAR(5)</t>
  </si>
  <si>
    <t>County FIPS Code</t>
  </si>
  <si>
    <t>ZIPCODES</t>
  </si>
  <si>
    <t>ZIPCODE</t>
  </si>
  <si>
    <t>VARCHAR(12)</t>
  </si>
  <si>
    <t>Zip Code</t>
  </si>
  <si>
    <t>USPS AIS Viewer</t>
  </si>
  <si>
    <t>USPS ZIPCODE Lookup</t>
  </si>
  <si>
    <t>USPS AREADIST_ZIP5</t>
  </si>
  <si>
    <t>CITY</t>
  </si>
  <si>
    <t>City</t>
  </si>
  <si>
    <t>County</t>
  </si>
  <si>
    <t>State</t>
  </si>
  <si>
    <t>COLLECTION_SITES</t>
  </si>
  <si>
    <t>COLLECTION_SITE_ID</t>
  </si>
  <si>
    <t>INT</t>
  </si>
  <si>
    <t>Collection Site ID</t>
  </si>
  <si>
    <t>POPULATION_SERVED</t>
  </si>
  <si>
    <t>Population Served</t>
  </si>
  <si>
    <t>SEWAGE_TRAVEL_TIME</t>
  </si>
  <si>
    <t>FLOAT</t>
  </si>
  <si>
    <t>Sewage Travel Time</t>
  </si>
  <si>
    <t>SAMPLE_LOCATION</t>
  </si>
  <si>
    <t>VARCHAR(25)</t>
  </si>
  <si>
    <t xml:space="preserve">Sample Location
</t>
  </si>
  <si>
    <t>See Sample Locations</t>
  </si>
  <si>
    <t>SAMPLE_LOCATION_SPECIFY</t>
  </si>
  <si>
    <t>VARCHAR(40)</t>
  </si>
  <si>
    <t xml:space="preserve">Sample Location Details
</t>
  </si>
  <si>
    <t>LATITUDE</t>
  </si>
  <si>
    <t>DECIMAL</t>
  </si>
  <si>
    <t>Latitude</t>
  </si>
  <si>
    <t>LONGITUDE</t>
  </si>
  <si>
    <t>Longitude</t>
  </si>
  <si>
    <t>INSTITUTION_TYPE</t>
  </si>
  <si>
    <t>Institution Type</t>
  </si>
  <si>
    <t>See Institution Types</t>
  </si>
  <si>
    <t>SUBMITTERS</t>
  </si>
  <si>
    <t>NPDES_ID</t>
  </si>
  <si>
    <t>VARCHAR(10)</t>
  </si>
  <si>
    <t xml:space="preserve">NPDES permit number
</t>
  </si>
  <si>
    <t>SUBMITTER_ID</t>
  </si>
  <si>
    <t>Submitter ID</t>
  </si>
  <si>
    <t>SUBMITTER_NAME</t>
  </si>
  <si>
    <t>Submitter Name</t>
  </si>
  <si>
    <t>CONTACT_DETAILS</t>
  </si>
  <si>
    <t>Submitter Contact</t>
  </si>
  <si>
    <t>ADDRESS</t>
  </si>
  <si>
    <t>Submitter Addresss</t>
  </si>
  <si>
    <t>Wwtp Jurisdiction</t>
  </si>
  <si>
    <t>CAPACITY_MGD</t>
  </si>
  <si>
    <r>
      <t xml:space="preserve">Capacity Mgd
</t>
    </r>
    <r>
      <rPr>
        <i/>
        <sz val="11"/>
        <color theme="1"/>
        <rFont val="Calibri"/>
        <family val="2"/>
        <scheme val="minor"/>
      </rPr>
      <t>(part of Submitter Details</t>
    </r>
    <r>
      <rPr>
        <sz val="11"/>
        <color theme="1"/>
        <rFont val="Calibri"/>
        <family val="2"/>
        <scheme val="minor"/>
      </rPr>
      <t>)</t>
    </r>
  </si>
  <si>
    <t>INDUSTRIAL_INPUT</t>
  </si>
  <si>
    <r>
      <t xml:space="preserve">Industrial Input
</t>
    </r>
    <r>
      <rPr>
        <i/>
        <sz val="11"/>
        <color theme="1"/>
        <rFont val="Calibri"/>
        <family val="2"/>
        <scheme val="minor"/>
      </rPr>
      <t>(part of Submitter Details)</t>
    </r>
  </si>
  <si>
    <t>STORMWATER_INPUT</t>
  </si>
  <si>
    <t>VARCHAR(3)</t>
  </si>
  <si>
    <r>
      <t xml:space="preserve">Stormwater Input
</t>
    </r>
    <r>
      <rPr>
        <i/>
        <sz val="11"/>
        <color theme="1"/>
        <rFont val="Calibri"/>
        <family val="2"/>
        <scheme val="minor"/>
      </rPr>
      <t>(part of Submitter Details)</t>
    </r>
  </si>
  <si>
    <t>INFLUENT_EQUILIBRATED</t>
  </si>
  <si>
    <r>
      <t xml:space="preserve">Influent Equilibrated
</t>
    </r>
    <r>
      <rPr>
        <i/>
        <sz val="11"/>
        <color theme="1"/>
        <rFont val="Calibri"/>
        <family val="2"/>
        <scheme val="minor"/>
      </rPr>
      <t>(part of Submitter Details)</t>
    </r>
  </si>
  <si>
    <t>SAMPLE_TYPES</t>
  </si>
  <si>
    <t>SAMPLE_TYPE</t>
  </si>
  <si>
    <t>VARCHAR(35)</t>
  </si>
  <si>
    <t>Sample Type</t>
  </si>
  <si>
    <t>See Sample Types</t>
  </si>
  <si>
    <t>SAMPLE_TYPE_DESCRIPTION</t>
  </si>
  <si>
    <t>VARCHAR(300)</t>
  </si>
  <si>
    <t>Sample Type Description</t>
  </si>
  <si>
    <t>MEASUREMENT_UNITS</t>
  </si>
  <si>
    <t>UNIT</t>
  </si>
  <si>
    <t>Unit</t>
  </si>
  <si>
    <t>See Measurement Units</t>
  </si>
  <si>
    <t>UNIT_CATEGORY</t>
  </si>
  <si>
    <t>Unit Category</t>
  </si>
  <si>
    <t>UNIT_DESCRIPTION</t>
  </si>
  <si>
    <t>Unit Description</t>
  </si>
  <si>
    <t>Suggested main dynamic table structures related to the sample workflow are shown below</t>
  </si>
  <si>
    <t xml:space="preserve">Relationship between dynamic and static tables </t>
  </si>
  <si>
    <t>SAMPLES</t>
  </si>
  <si>
    <t>ANALYSIS_IGNORE</t>
  </si>
  <si>
    <t>COLLECTION_DATE</t>
  </si>
  <si>
    <t>DATE</t>
  </si>
  <si>
    <t>COLLECTION_STORAGE_TEMP</t>
  </si>
  <si>
    <t>COLLECTION_STORAGE_TIME</t>
  </si>
  <si>
    <t>COLLECTION_TIME</t>
  </si>
  <si>
    <t>TIME</t>
  </si>
  <si>
    <t>COLLECTION_TIMEZONE</t>
  </si>
  <si>
    <t>COLLECTION_WATER_TEMP</t>
  </si>
  <si>
    <t>COMPOSITE_FREQUENCY</t>
  </si>
  <si>
    <t>CONCENTRATION_METHOD</t>
  </si>
  <si>
    <t>CONDUCTIVITY</t>
  </si>
  <si>
    <t>DASHBOARD_IGNORE</t>
  </si>
  <si>
    <t>EQUIV_SEWAGE_AMT</t>
  </si>
  <si>
    <t>EXT_BLANK</t>
  </si>
  <si>
    <t>EXTRACTION_METHOD</t>
  </si>
  <si>
    <t>VARCHAR(120)</t>
  </si>
  <si>
    <t>FLOW_RATE</t>
  </si>
  <si>
    <t>PASTEURIZED</t>
  </si>
  <si>
    <t>PRE_CONC_STORAGE_TEMP</t>
  </si>
  <si>
    <t>PRE_CONC_STORAGE_TIME</t>
  </si>
  <si>
    <t>PRE_EXT_STORAGE_TEMP</t>
  </si>
  <si>
    <t>PRE_EXT_STORAGE_TIME</t>
  </si>
  <si>
    <t>PRETREATMENT</t>
  </si>
  <si>
    <t>PRETREATMENT_DETAILS</t>
  </si>
  <si>
    <t>QC_IGNORE</t>
  </si>
  <si>
    <t>REC_EFF_SPIKE_CONC</t>
  </si>
  <si>
    <t>REC_EFF_SPIKE_MATRIX</t>
  </si>
  <si>
    <t>REC_EFF_TARGET_NAME</t>
  </si>
  <si>
    <t>SAMPLE_ID</t>
  </si>
  <si>
    <t>SAMPLE_MATRIX</t>
  </si>
  <si>
    <t>VARCHAR(20)</t>
  </si>
  <si>
    <t>SOLIDS_SEPARATION</t>
  </si>
  <si>
    <t>TOT_CONC_VOL</t>
  </si>
  <si>
    <t>TSS</t>
  </si>
  <si>
    <t>SAMPLES_TESTS</t>
  </si>
  <si>
    <t>HUM_FRAC_TARGET_CHEM</t>
  </si>
  <si>
    <t>HUM_FRAC_TARGET_CHEM_REF</t>
  </si>
  <si>
    <t>HUM_FRAC_TARGET_MIC</t>
  </si>
  <si>
    <t>HUM_FRAC_TARGET_MIC_REF</t>
  </si>
  <si>
    <t>INHIBITION_METHOD</t>
  </si>
  <si>
    <t>LOD_REF</t>
  </si>
  <si>
    <t>NUM_NO_TARGET_CONTROL</t>
  </si>
  <si>
    <t>VARCHAR(15)</t>
  </si>
  <si>
    <t>OTHER_NORM_NAME</t>
  </si>
  <si>
    <t>OTHER_NORM_REF</t>
  </si>
  <si>
    <t>PCR_GENE_TARGET</t>
  </si>
  <si>
    <t>PCR_GENE_TARGET_REF</t>
  </si>
  <si>
    <t>PCR_TARGET</t>
  </si>
  <si>
    <t>PCR_TYPE</t>
  </si>
  <si>
    <t>QUANT_STAN_TYPE</t>
  </si>
  <si>
    <t>Foreign Key</t>
  </si>
  <si>
    <t>Table Fields Relation</t>
  </si>
  <si>
    <t>STAN_REF</t>
  </si>
  <si>
    <t xml:space="preserve">FK_ST </t>
  </si>
  <si>
    <t>SAMPLES.SAMPLE_TYPE &lt;=&gt; SAMPLE_TYPES.SAMPLE_TYPE</t>
  </si>
  <si>
    <t>FK_S</t>
  </si>
  <si>
    <t>SAMPLES.SUBMITTER_ID &lt;=&gt; SUBMITTERS.SUBMITTER_ID</t>
  </si>
  <si>
    <t>FK_CS</t>
  </si>
  <si>
    <t>SAMPLES.SAMPLE_LOCATION &lt;=&gt; SAMPLE_LOCATIONS.SAMPLE_LOCATION</t>
  </si>
  <si>
    <t>SAMPLES_RESULTS</t>
  </si>
  <si>
    <t>HUM_FRAC_CHEM_CONC</t>
  </si>
  <si>
    <t>FK_S_ST</t>
  </si>
  <si>
    <t>SAMPLES.SAMPLE_ID &lt;=&gt; SAMPLE_TESTS.SAMPLE_ID</t>
  </si>
  <si>
    <t>HUM_FRAC_CHEM_UNIT</t>
  </si>
  <si>
    <t xml:space="preserve">FK_ST_SR </t>
  </si>
  <si>
    <t xml:space="preserve"> SAMPLE_TESTS.SAMPLE_ID &lt;=&gt; SAMPLE_RESULTS.SAMPLE_ID and  SAMPLE_TESTS.PCR_TARGET &lt;=&gt; SAMPLE_RESULTS.PCR_TARGET</t>
  </si>
  <si>
    <t>HUM_FRAC_MIC_CONC</t>
  </si>
  <si>
    <t>FK_L</t>
  </si>
  <si>
    <t>SAMPLE_TESTS.LAB_ID &lt;=&gt; LABS.LAB_ID</t>
  </si>
  <si>
    <t>HUM_FRAC_MIC_UNIT</t>
  </si>
  <si>
    <t>FK_MU</t>
  </si>
  <si>
    <t>SAMPLE_RESULTS.HUM_FRAC_MIC_UNIT &lt;=&gt; MEASUREMENT_UNITS.UNIT</t>
  </si>
  <si>
    <t>INHIBITION_ADJUST</t>
  </si>
  <si>
    <t>INHIBITION_DETECT</t>
  </si>
  <si>
    <t>LOD_SEWAGE</t>
  </si>
  <si>
    <t>MAJOR_LAB_METHOD</t>
  </si>
  <si>
    <t>MAJOR_LAB_METHOD_DESC</t>
  </si>
  <si>
    <t>NTC_AMPLIFY</t>
  </si>
  <si>
    <t>OTHER_NORM_CONC</t>
  </si>
  <si>
    <t>OTHER_NORM_UNIT</t>
  </si>
  <si>
    <t>PCR_TARGET_AVG_CONC</t>
  </si>
  <si>
    <t>PCR_TARGET_BELOW_LOD</t>
  </si>
  <si>
    <t>PCR_TARGET_CL_95_LO</t>
  </si>
  <si>
    <t>PCR_TARGET_CL_95_UP</t>
  </si>
  <si>
    <t>PCR_TARGET_STD_ERROR</t>
  </si>
  <si>
    <t>PCR_TARGET_UNITS</t>
  </si>
  <si>
    <t>QUALITY_FLAG</t>
  </si>
  <si>
    <t>REC_EFF_PERCENT</t>
  </si>
  <si>
    <t>TEST_RESULT_DATE</t>
  </si>
  <si>
    <t>DATETIME</t>
  </si>
  <si>
    <t>for retesting purposes, has an incremental value for each retest</t>
  </si>
  <si>
    <t>TEST_RESULT_NUMBER</t>
  </si>
  <si>
    <t>Examples of SQL queries that create the above tables</t>
  </si>
  <si>
    <r>
      <t xml:space="preserve">CREATE TABLE </t>
    </r>
    <r>
      <rPr>
        <b/>
        <sz val="11"/>
        <color theme="1"/>
        <rFont val="Calibri"/>
        <family val="2"/>
        <scheme val="minor"/>
      </rPr>
      <t>LOOKUPS</t>
    </r>
    <r>
      <rPr>
        <sz val="11"/>
        <color theme="1"/>
        <rFont val="Calibri"/>
        <family val="2"/>
        <scheme val="minor"/>
      </rPr>
      <t>(
			LOOKUP_NAME nvarchar(50) NOT NULL,
			LOOKUP_DESCRIPTION nvarchar(100) NULL,	
			LOOOKUP_SOURCE nvarchar(2000) NULL,
	 CONSTRAINT PK_LOOKUPS PRIMARY KEY CLUSTERED 
	(
		LOOKUP_NAME ASC
	)
)</t>
    </r>
  </si>
  <si>
    <r>
      <t xml:space="preserve">CREATE TABLE </t>
    </r>
    <r>
      <rPr>
        <b/>
        <sz val="11"/>
        <color theme="1"/>
        <rFont val="Calibri"/>
        <family val="2"/>
        <scheme val="minor"/>
      </rPr>
      <t>LOOKUPS_VALUES</t>
    </r>
    <r>
      <rPr>
        <sz val="11"/>
        <color theme="1"/>
        <rFont val="Calibri"/>
        <family val="2"/>
        <scheme val="minor"/>
      </rPr>
      <t>(
	LOOKUP_NAME nvarchar(50) NOT NULL,
	ID nvarchar(50) NOT NULL,
	TEXT nvarchar(100) NULL,
	SORTER tinyint NOT NULL,
	DESCRIPTION VARCHAR(400) NOT NULL,
 CONSTRAINT PK_LOOKUPS_VALUES PRIMARY KEY CLUSTERED 
(
	LOOKUP_NAME ASC,
	ID ASC
)
)
ALTER TABLE LOOKUPS_VALUES  WITH CHECK ADD CONSTRAINT FK_LOOKUP_LOOKUP_VALUES FOREIGN KEY(LOOKUP_NAME)
REFERENCES LOOKUPS (LOOKUP_NAME)
ON DELETE CASCADE</t>
    </r>
  </si>
  <si>
    <t>CREATE TABLE LABS(
		LAB_ID VARCHAR(30) NOT NULL,
		LAB_NAME VARCHAR(50) NOT NULL,
		LAB_DESCRIPTION VARCHAR(80) NULL,
		LAB_LOCATION VARCHAR(50) NULL,
		 CONSTRAINT PK_LABS PRIMARY KEY CLUSTERED 
		(
			LAB_ID ASC
		)
)</t>
  </si>
  <si>
    <t>CREATE TABLE COUNTIES(
		COUNTY VARCHAR(100) NULL,
		STATE VARCHAR(2) NULL,
		FIPS_CODE VARCHAR(5) NOT NULL,
		 CONSTRAINT PK_COUNTIES PRIMARY KEY CLUSTERED 
		(
			FIPS_CODE ASC
		)
)</t>
  </si>
  <si>
    <t>CREATE TABLE ZIPCODES(
		ZIPCODE VARCHAR(12) NOT NULL,
		CITY VARCHAR(100) NULL,
		COUNTY VARCHAR(100) NULL,
		STATE VARCHAR(2) NULL,
		 CONSTRAINT PK_ZIPCODES PRIMARY KEY CLUSTERED 
		(
			ZIPCODE ASC
		)
)</t>
  </si>
  <si>
    <t>CREATE TABLE COLLECTION_SITES(
		COLLECTION_SITE_ID INT NOT NULL,
		POPULATION_SERVED INT NULL,
		SEWAGE_TRAVEL_TIME FLOAT NULL,
		SAMPLE_LOCATION VARCHAR(25) NOT NULL,
		SAMPLE_LOCATION_SPECIFY VARCHAR(40) NULL,
		LATITUDE DECIMAL NULL,
		LONGITUDE DECIMAL NULL,
		INSTITUTION_TYPE VARCHAR(40) NULL,
		 CONSTRAINT PK_COLLECTION_SITES PRIMARY KEY CLUSTERED 
		(
			COLLECTION_SITE_ID ASC
		)
)</t>
  </si>
  <si>
    <t>CREATE TABLE SUBMITTERS(
			NPDES_ID NVARCHAR(10) NULL,
			SUBMITTER_ID NVARCHAR(25) NOT NULL,
			SUBMITTER_NAME NVARCHAR(100) NULL,
			CONTACT_DETAILS NVARCHAR(100) NULL,
			[ADDRESS] NVARCHAR(100) NULL,
			[STATE] NVARCHAR(2) NULL,
			CAPACITY_MGD FLOAT NULL,
			INDUSTRIAL_INPUT INT NULL,
			STORMWATER_INPUT NVARCHAR(3) NULL,
			INFLUENT_EQUILIBRATED NVARCHAR(3) NULL,
		 CONSTRAINT PK_SUBMITTERS PRIMARY KEY CLUSTERED 
		(
			SUBMITTER_ID ASC
		)
)</t>
  </si>
  <si>
    <t>CREATE TABLE MEASUREMENT_UNITS(
			UNIT VARCHAR(40) NOT NULL,
			UNIT_CATEGORY VARCHAR(40) NULL,
			UNIT_DESCRIPTION VARCHAR(100) NULL,
		 CONSTRAINT PK_MEASUREMENT_UNITS PRIMARY KEY CLUSTERED 
		(
			UNIT ASC
		)
)</t>
  </si>
  <si>
    <t>CREATE TABLE SAMPLES(
ANALYSIS_IGNORE NVARCHAR(3) NULL,
COLLECTION_DATE DATE NULL,
COLLECTION_STORAGE_TEMP FLOAT NULL,
COLLECTION_STORAGE_TIME FLOAT NULL,
COLLECTION_TIME TIME NULL,
COLLECTION_TIMEZONE NVARCHAR(10) NULL,
COLLECTION_WATER_TEMP FLOAT NULL,
COMPOSITE_FREQUENCY INT NULL,
CONCENTRATION_METHOD NVARCHAR(100) NULL,
CONDUCTIVITY FLOAT NULL,
DASHBOARD_IGNORE NVARCHAR(3) NULL,
EQUIV_SEWAGE_AMT FLOAT NULL,
EXT_BLANK NVARCHAR(3) NULL,
EXTRACTION_METHOD NVARCHAR(120) NULL,
FLOW_RATE FLOAT NULL,
PASTEURIZED NVARCHAR(3) NULL,
PH FLOAT NULL,
PRE_CONC_STORAGE_TEMP FLOAT NULL,
PRE_CONC_STORAGE_TIME FLOAT NULL,
PRE_EXT_STORAGE_TEMP FLOAT NULL,
PRE_EXT_STORAGE_TIME FLOAT NULL,
PRETREATMENT NVARCHAR(3) NULL,
PRETREATMENT_DETAILS NVARCHAR(100) NULL,
QC_IGNORE NVARCHAR(3) NULL,
REC_EFF_SPIKE_CONC FLOAT NULL,
REC_EFF_SPIKE_MATRIX NVARCHAR(40) NULL,
REC_EFF_TARGET_NAME NVARCHAR(40) NULL,
SAMPLE_ID NVARCHAR(30) NOT NULL,
SAMPLE_MATRIX NVARCHAR(20) NULL,
SAMPLE_TYPE NVARCHAR(35) NULL,
SOLIDS_SEPARATION NVARCHAR(20) NULL,
STATE NVARCHAR(2) NULL,
SUBMITTER_ID NVARCHAR(25) NULL,
TOT_CONC_VOL FLOAT NULL,
TSS FLOAT NULL,
 CONSTRAINT PK_SAMPLES PRIMARY KEY CLUSTERED 
(
	SAMPLE_ID ASC
)
)
ALTER TABLE SAMPLES  WITH CHECK ADD CONSTRAINT FK_SAMPLES_SAMPLE_TYPES FOREIGN KEY(SAMPLE_TYPE)
REFERENCES SAMPLE_TYPES (SAMPLE_TYPE)
ALTER TABLE SAMPLES  WITH CHECK ADD CONSTRAINT FK_SAMPLES_SUBMITTERS FOREIGN KEY(SUBMITTER_ID)
REFERENCES SUBMITTERS (SUBMITTER_ID)
ALTER TABLE SAMPLES  WITH CHECK ADD CONSTRAINT FK_SAMPLES_COLLECTION_SITES FOREIGN KEY(SAMPLE_LOCATION)
REFERENCES COLLECTION_SITES (SAMPLE_LOCATION)</t>
  </si>
  <si>
    <t>CREATE TABLE SAMPLES_TESTS(
HUM_FRAC_TARGET_CHEM NVARCHAR(30) NULL,
HUM_FRAC_TARGET_CHEM_REF NVARCHAR(300) NULL,
HUM_FRAC_TARGET_MIC NVARCHAR(30) NULL,
HUM_FRAC_TARGET_MIC_REF NVARCHAR(300) NULL,
INHIBITION_METHOD NVARCHAR(300) NULL,
LAB_ID NVARCHAR(30) NULL,
LOD_REF NVARCHAR(300) NULL,
NUM_NO_TARGET_CONTROL NVARCHAR(15) NULL,
OTHER_NORM_NAME NVARCHAR(30) NULL,
OTHER_NORM_REF NVARCHAR(300) NULL,
PCR_GENE_TARGET NVARCHAR(30) NULL,
PCR_GENE_TARGET_REF NVARCHAR(300) NULL,
PCR_TARGET NVARCHAR(20) NOT NULL,
PCR_TYPE NVARCHAR(30) NULL,
QUANT_STAN_TYPE NVARCHAR(10) NULL,
SAMPLE_ID NVARCHAR(30) NOT NULL,
STAN_REF NVARCHAR(300) NULL,
 CONSTRAINT PK_SAMPLES_TESTS PRIMARY KEY CLUSTERED 
(
	SAMPLE_ID ASC,
	PCR_TARGET ASC
)
)
ALTER TABLE SAMPLES_TESTS  WITH CHECK ADD CONSTRAINT FK_SAMPLES_SAMPLE_TESTS FOREIGN KEY(SAMPLE_ID)
REFERENCES SAMPLES (SAMPLE_ID)
ALTER TABLE SAMPLES_TESTS  WITH CHECK ADD CONSTRAINT FK_SAMPLE_TESTS_LABS FOREIGN KEY(LAB_ID)
REFERENCES LABS (LAB_ID)</t>
  </si>
  <si>
    <t>CREATE TABLE SAMPLES_RESULTS(
HUM_FRAC_CHEM_CONC FLOAT NULL,
HUM_FRAC_CHEM_UNIT NVARCHAR(40) NULL,
HUM_FRAC_MIC_CONC FLOAT NULL,
HUM_FRAC_MIC_UNIT NVARCHAR(40) NULL,
INHIBITION_ADJUST NVARCHAR(3) NULL,
INHIBITION_DETECT NVARCHAR(10) NULL,
LOD_SEWAGE FLOAT NULL,
MAJOR_LAB_METHOD INT NULL,
MAJOR_LAB_METHOD_DESC NVARCHAR(400) NULL,
NTC_AMPLIFY NVARCHAR(3) NULL,
OTHER_NORM_CONC FLOAT NULL,
OTHER_NORM_UNIT NVARCHAR(40) NULL,
PCR_TARGET NVARCHAR(20) NULL,
PCR_TARGET_AVG_CONC FLOAT NULL,
PCR_TARGET_BELOW_LOD NVARCHAR(3) NULL,
PCR_TARGET_CL_95_LO FLOAT NULL,
PCR_TARGET_CL_95_UP FLOAT NULL,
PCR_TARGET_STD_ERROR FLOAT NULL,
PCR_TARGET_UNITS NVARCHAR(40) NULL,
QUALITY_FLAG NVARCHAR(3) NULL,
REC_EFF_PERCENT FLOAT NULL,
SAMPLE_ID NVARCHAR(30) NULL,
TEST_RESULT_DATE DATETIME NULL,
TEST_RESULT_NUMBER TINYINT NULL,
 CONSTRAINT PK_SAMPLES_RESULTS PRIMARY KEY CLUSTERED 
(
	SAMPLE_ID ASC,
	PCR_TARGET ASC,
	TEST_RESULT_NUMBER ASC
)
)
ALTER TABLE SAMPLES_RESULTS  WITH CHECK ADD CONSTRAINT FK_SAMPLES_SAMPLES_RESULTS FOREIGN KEY(SAMPLE_ID, PCR_TARGET)
REFERENCES SAMPLES_TESTS (SAMPLE_ID, PCR_TARGET)
ALTER TABLE SAMPLES_RESULTS  WITH CHECK ADD CONSTRAINT FK_SAMPLE_RESULTS_UNITS1 FOREIGN KEY(HUM_FRAC_CHEM_UNIT)
REFERENCES MEASUREMENT_UNITS (UNIT)
ALTER TABLE SAMPLES_RESULTS  WITH CHECK ADD CONSTRAINT FK_SAMPLE_RESULTS_UNITS2 FOREIGN KEY(HUM_FRAC_MIC_UNIT)
REFERENCES MEASUREMENT_UNITS (UNIT)
ALTER TABLE SAMPLES_RESULTS  WITH CHECK ADD CONSTRAINT FK_SAMPLE_RESULTS_UNITS3 FOREIGN KEY(OTHER_NORM_UNIT)
REFERENCES MEASUREMENT_UNITS (UNIT)
ALTER TABLE SAMPLES_RESULTS  WITH CHECK ADD CONSTRAINT FK_SAMPLE_RESULTS_UNITS4 FOREIGN KEY(PCR_TARGET_UNITS)
REFERENCES MEASUREMENT_UNITS (UNIT)</t>
  </si>
  <si>
    <t>NWSS Field Name</t>
  </si>
  <si>
    <t>NWSS Field Description</t>
  </si>
  <si>
    <t>NWSS Required</t>
  </si>
  <si>
    <t>Proposed LIMS Field</t>
  </si>
  <si>
    <t>Proposed DB Table (static)</t>
  </si>
  <si>
    <t>Proposed DB Table Field (static)</t>
  </si>
  <si>
    <t>Proposed DB Table (dynamic)</t>
  </si>
  <si>
    <t>Proposed DB Table Field (dynamic)</t>
  </si>
  <si>
    <t>Proposed LIMS Field Data Type</t>
  </si>
  <si>
    <t>Lookup List</t>
  </si>
  <si>
    <t>Yes</t>
  </si>
  <si>
    <t>Reporting Jurisdiction</t>
  </si>
  <si>
    <t>STATES</t>
  </si>
  <si>
    <t xml:space="preserve">County Name
</t>
  </si>
  <si>
    <t>predefined list of FIPS codes</t>
  </si>
  <si>
    <t>No</t>
  </si>
  <si>
    <t>Other Jurisdiction</t>
  </si>
  <si>
    <t xml:space="preserve">Zip Code
</t>
  </si>
  <si>
    <t>predefined/free text</t>
  </si>
  <si>
    <t>free text</t>
  </si>
  <si>
    <t xml:space="preserve">
Submitter Name</t>
  </si>
  <si>
    <t>Yes/No/[empty]</t>
  </si>
  <si>
    <t>Composite Frequency</t>
  </si>
  <si>
    <t>Sample Matrix</t>
  </si>
  <si>
    <t>Collection Storage Time</t>
  </si>
  <si>
    <t>Collection Storage Temperature</t>
  </si>
  <si>
    <t>Pretreatment</t>
  </si>
  <si>
    <t>Pretreatment Details</t>
  </si>
  <si>
    <t>Solids Separation</t>
  </si>
  <si>
    <t>Concentration Method</t>
  </si>
  <si>
    <t>Extraction Method</t>
  </si>
  <si>
    <t>Pre Concentration Storage Time</t>
  </si>
  <si>
    <t>Pre Concentration Storage Temperature</t>
  </si>
  <si>
    <t>Pre Extraction Storage Time</t>
  </si>
  <si>
    <t>Pre Extraction Storage Temperature</t>
  </si>
  <si>
    <t>Total Concentrated Volume</t>
  </si>
  <si>
    <t>Extraction Blank Included</t>
  </si>
  <si>
    <t>Recovery Efficiency Target Name</t>
  </si>
  <si>
    <t>Recovery Efficiency Spike Matrix</t>
  </si>
  <si>
    <t>Rec Eff Spike Conc</t>
  </si>
  <si>
    <t>Pasteurized</t>
  </si>
  <si>
    <t>PCR Target</t>
  </si>
  <si>
    <t>PCR Gene Target</t>
  </si>
  <si>
    <t>PCR Gene Target Ref</t>
  </si>
  <si>
    <t>PCR Type</t>
  </si>
  <si>
    <t>Lod Ref</t>
  </si>
  <si>
    <t>Human Frac Microbial Target</t>
  </si>
  <si>
    <t>Human Frac Microbial Target  Reference</t>
  </si>
  <si>
    <t>Human Frac Target Chemical</t>
  </si>
  <si>
    <t>Human Frac Target Chem Ref</t>
  </si>
  <si>
    <t>Other Norm Name</t>
  </si>
  <si>
    <t>Other Norm Ref</t>
  </si>
  <si>
    <t>Quantification Standard Type</t>
  </si>
  <si>
    <t>Standard Reference</t>
  </si>
  <si>
    <t>Inhibition Method</t>
  </si>
  <si>
    <t>Num No Target Control</t>
  </si>
  <si>
    <t>Collection Date</t>
  </si>
  <si>
    <t>Collection Time</t>
  </si>
  <si>
    <r>
      <t xml:space="preserve">Time Zone
</t>
    </r>
    <r>
      <rPr>
        <i/>
        <sz val="11"/>
        <color theme="1"/>
        <rFont val="Calibri"/>
        <family val="2"/>
        <scheme val="minor"/>
      </rPr>
      <t>one field can hold date time in a format containing the timezone (or UTC)</t>
    </r>
  </si>
  <si>
    <t>Wastewater Flow Rate</t>
  </si>
  <si>
    <t>Ph</t>
  </si>
  <si>
    <t>Conductivity</t>
  </si>
  <si>
    <t>Tss</t>
  </si>
  <si>
    <t>Collection Water Temp</t>
  </si>
  <si>
    <t>Equivalent Sewage Amount</t>
  </si>
  <si>
    <t xml:space="preserve">Sample ID
</t>
  </si>
  <si>
    <t xml:space="preserve">Lab ID
</t>
  </si>
  <si>
    <t xml:space="preserve">Lab Description
</t>
  </si>
  <si>
    <t xml:space="preserve">Lab Geographical Location
</t>
  </si>
  <si>
    <t>QC Ignore</t>
  </si>
  <si>
    <t>Dashboard Ignore</t>
  </si>
  <si>
    <t>Analysis Ignore</t>
  </si>
  <si>
    <t>Test Result Date
Date Resulted</t>
  </si>
  <si>
    <t>PCR Target Units</t>
  </si>
  <si>
    <t>PCR Target Unit Category</t>
  </si>
  <si>
    <t>PCR Target Unit Description</t>
  </si>
  <si>
    <t>PCR Target Avg Conc</t>
  </si>
  <si>
    <t>PCR Target Std Error</t>
  </si>
  <si>
    <t>PCR Target Cl 95 Lo</t>
  </si>
  <si>
    <t>PCR Target Cl 95 Up</t>
  </si>
  <si>
    <t>PCR Target Below Lod</t>
  </si>
  <si>
    <t>Lod Sewage</t>
  </si>
  <si>
    <t>NTC Amplify</t>
  </si>
  <si>
    <t>Yes/No</t>
  </si>
  <si>
    <t>Recoverty Eff Percent</t>
  </si>
  <si>
    <t>Inhibition Detect</t>
  </si>
  <si>
    <t>Yes/No/Not Tested</t>
  </si>
  <si>
    <t>Inhibition Adjust</t>
  </si>
  <si>
    <t>Human Frac Mic Concentration</t>
  </si>
  <si>
    <t>Human Frac Mic Unit</t>
  </si>
  <si>
    <t>Human Frac Chem Conconcetration</t>
  </si>
  <si>
    <t>Human Frac Chem Unit</t>
  </si>
  <si>
    <t>Other Norm Concentration</t>
  </si>
  <si>
    <t>Other Norm Unit</t>
  </si>
  <si>
    <t>Quality Flag</t>
  </si>
  <si>
    <t>Major Lab Method</t>
  </si>
  <si>
    <t>Major Lab Method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</si>
</sst>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
  </numFmts>
  <fonts count="23"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font>
    <font>
      <sz val="11"/>
      <color rgb="FF000000"/>
      <name val="Calibri"/>
      <family val="2"/>
      <scheme val="minor"/>
    </font>
    <font>
      <sz val="11"/>
      <name val="Calibri"/>
      <family val="2"/>
      <scheme val="minor"/>
    </font>
    <font>
      <sz val="11"/>
      <name val="Calibri"/>
      <family val="2"/>
    </font>
    <font>
      <u/>
      <sz val="11"/>
      <color theme="10"/>
      <name val="Calibri"/>
      <family val="2"/>
      <scheme val="minor"/>
    </font>
    <font>
      <sz val="11"/>
      <color theme="0"/>
      <name val="Calibri"/>
      <family val="2"/>
      <scheme val="minor"/>
    </font>
    <font>
      <sz val="8"/>
      <name val="Calibri"/>
      <family val="2"/>
      <scheme val="minor"/>
    </font>
    <font>
      <b/>
      <sz val="11"/>
      <name val="Calibri"/>
      <family val="2"/>
      <scheme val="minor"/>
    </font>
    <font>
      <sz val="11"/>
      <color theme="1"/>
      <name val="Calibri"/>
      <family val="2"/>
    </font>
    <font>
      <sz val="9"/>
      <color rgb="FFFF0000"/>
      <name val="Segoe UI"/>
      <family val="2"/>
    </font>
    <font>
      <b/>
      <sz val="11"/>
      <color theme="0"/>
      <name val="Calibri"/>
      <family val="2"/>
      <scheme val="minor"/>
    </font>
    <font>
      <b/>
      <u/>
      <sz val="11"/>
      <color theme="1"/>
      <name val="Calibri"/>
      <family val="2"/>
      <scheme val="minor"/>
    </font>
    <font>
      <b/>
      <sz val="12"/>
      <name val="Calibri"/>
      <family val="2"/>
      <scheme val="minor"/>
    </font>
    <font>
      <i/>
      <sz val="11"/>
      <color theme="1"/>
      <name val="Calibri"/>
      <family val="2"/>
      <scheme val="minor"/>
    </font>
    <font>
      <b/>
      <sz val="12"/>
      <color theme="0"/>
      <name val="Calibri"/>
      <family val="2"/>
      <scheme val="minor"/>
    </font>
    <font>
      <i/>
      <sz val="11"/>
      <name val="Calibri"/>
      <family val="2"/>
      <scheme val="minor"/>
    </font>
    <font>
      <sz val="12"/>
      <name val="Calibri"/>
      <family val="2"/>
      <scheme val="minor"/>
    </font>
    <font>
      <b/>
      <i/>
      <sz val="11"/>
      <color theme="1"/>
      <name val="Calibri"/>
      <family val="2"/>
      <scheme val="minor"/>
    </font>
    <font>
      <sz val="11"/>
      <color rgb="FF00B050"/>
      <name val="Calibri"/>
      <family val="2"/>
      <scheme val="minor"/>
    </font>
    <font>
      <b/>
      <sz val="12"/>
      <color theme="1"/>
      <name val="Calibri"/>
      <family val="2"/>
      <scheme val="minor"/>
    </font>
  </fonts>
  <fills count="13">
    <fill>
      <patternFill patternType="none"/>
    </fill>
    <fill>
      <patternFill patternType="gray125"/>
    </fill>
    <fill>
      <patternFill patternType="solid">
        <fgColor theme="2" tint="-0.499984740745262"/>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rgb="FFFFFF00"/>
        <bgColor indexed="64"/>
      </patternFill>
    </fill>
    <fill>
      <patternFill patternType="solid">
        <fgColor theme="2"/>
        <bgColor indexed="64"/>
      </patternFill>
    </fill>
    <fill>
      <patternFill patternType="solid">
        <fgColor theme="1"/>
        <bgColor indexed="64"/>
      </patternFill>
    </fill>
    <fill>
      <patternFill patternType="solid">
        <fgColor rgb="FFFF7C80"/>
        <bgColor indexed="64"/>
      </patternFill>
    </fill>
    <fill>
      <patternFill patternType="solid">
        <fgColor rgb="FF92D050"/>
        <bgColor indexed="64"/>
      </patternFill>
    </fill>
    <fill>
      <patternFill patternType="solid">
        <fgColor theme="9" tint="0.79998168889431442"/>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s>
  <cellStyleXfs count="2">
    <xf numFmtId="0" fontId="0" fillId="0" borderId="0"/>
    <xf numFmtId="0" fontId="7" fillId="0" borderId="0" applyNumberFormat="0" applyFill="0" applyBorder="0" applyAlignment="0" applyProtection="0"/>
  </cellStyleXfs>
  <cellXfs count="206">
    <xf numFmtId="0" fontId="0" fillId="0" borderId="0" xfId="0"/>
    <xf numFmtId="0" fontId="0" fillId="0" borderId="0" xfId="0" applyFill="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wrapText="1"/>
    </xf>
    <xf numFmtId="0" fontId="0" fillId="0" borderId="0" xfId="0" quotePrefix="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46" fontId="0" fillId="0" borderId="0" xfId="0" applyNumberFormat="1" applyAlignment="1">
      <alignment horizontal="left" vertical="top" wrapText="1"/>
    </xf>
    <xf numFmtId="0" fontId="0" fillId="2" borderId="0" xfId="0" applyFill="1" applyAlignment="1">
      <alignment horizontal="left" vertical="top" wrapText="1"/>
    </xf>
    <xf numFmtId="0" fontId="1" fillId="2" borderId="0" xfId="0" applyFont="1" applyFill="1" applyAlignment="1">
      <alignment horizontal="left" vertical="top" wrapText="1"/>
    </xf>
    <xf numFmtId="0" fontId="5" fillId="2" borderId="0" xfId="0" applyFont="1" applyFill="1" applyAlignment="1">
      <alignment horizontal="left" vertical="top"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8" fillId="2" borderId="0" xfId="0" applyFont="1" applyFill="1" applyAlignment="1">
      <alignment horizontal="left" vertical="top" wrapText="1"/>
    </xf>
    <xf numFmtId="0" fontId="0" fillId="3" borderId="0" xfId="0" applyFill="1" applyAlignment="1">
      <alignment horizontal="left" vertical="top" wrapText="1"/>
    </xf>
    <xf numFmtId="0" fontId="3" fillId="3" borderId="0" xfId="0" applyFont="1" applyFill="1" applyAlignment="1">
      <alignment horizontal="left" vertical="top" wrapText="1"/>
    </xf>
    <xf numFmtId="0" fontId="4" fillId="3" borderId="0" xfId="0" applyFont="1" applyFill="1" applyAlignment="1">
      <alignment horizontal="left" vertical="top" wrapText="1"/>
    </xf>
    <xf numFmtId="0" fontId="1" fillId="3" borderId="0" xfId="0" applyFont="1" applyFill="1" applyAlignment="1">
      <alignment horizontal="left" vertical="top" wrapText="1"/>
    </xf>
    <xf numFmtId="0" fontId="5" fillId="3" borderId="0" xfId="0" applyFont="1" applyFill="1" applyAlignment="1">
      <alignment horizontal="left" vertical="top" wrapText="1"/>
    </xf>
    <xf numFmtId="0" fontId="1" fillId="0" borderId="0" xfId="0" applyFont="1" applyFill="1" applyAlignment="1">
      <alignment horizontal="left" vertical="top" wrapText="1"/>
    </xf>
    <xf numFmtId="0" fontId="3" fillId="0" borderId="0" xfId="0" applyFont="1" applyFill="1" applyAlignment="1">
      <alignment horizontal="left" vertical="top" wrapText="1"/>
    </xf>
    <xf numFmtId="0" fontId="5" fillId="0" borderId="0" xfId="0" applyFont="1" applyAlignment="1">
      <alignment horizontal="left"/>
    </xf>
    <xf numFmtId="0" fontId="10" fillId="0" borderId="0" xfId="0" applyFont="1" applyAlignment="1">
      <alignment horizontal="left"/>
    </xf>
    <xf numFmtId="0" fontId="10" fillId="3" borderId="0" xfId="0" applyFont="1" applyFill="1" applyAlignment="1">
      <alignment horizontal="left"/>
    </xf>
    <xf numFmtId="0" fontId="10" fillId="2" borderId="0" xfId="0" applyFont="1" applyFill="1" applyAlignment="1">
      <alignment horizontal="left"/>
    </xf>
    <xf numFmtId="0" fontId="5" fillId="0" borderId="1" xfId="0" applyFont="1" applyBorder="1" applyAlignment="1">
      <alignment horizontal="left" vertical="top"/>
    </xf>
    <xf numFmtId="0" fontId="5" fillId="3" borderId="1" xfId="0" applyFont="1" applyFill="1" applyBorder="1" applyAlignment="1">
      <alignment horizontal="left"/>
    </xf>
    <xf numFmtId="0" fontId="5" fillId="2" borderId="1" xfId="0" applyFont="1" applyFill="1" applyBorder="1" applyAlignment="1">
      <alignment horizontal="left"/>
    </xf>
    <xf numFmtId="0" fontId="5" fillId="0" borderId="1" xfId="0" applyFont="1" applyBorder="1" applyAlignment="1">
      <alignment horizontal="left"/>
    </xf>
    <xf numFmtId="0" fontId="5" fillId="3" borderId="0" xfId="0" applyFont="1" applyFill="1" applyAlignment="1">
      <alignment horizontal="left"/>
    </xf>
    <xf numFmtId="0" fontId="5" fillId="2" borderId="0" xfId="0" applyFont="1" applyFill="1" applyAlignment="1">
      <alignment horizontal="left"/>
    </xf>
    <xf numFmtId="0" fontId="7" fillId="0" borderId="0" xfId="1" applyAlignment="1">
      <alignment horizontal="left" vertical="top" wrapText="1"/>
    </xf>
    <xf numFmtId="0" fontId="7" fillId="0" borderId="0" xfId="1" applyFill="1" applyAlignment="1">
      <alignment horizontal="left" vertical="top" wrapText="1"/>
    </xf>
    <xf numFmtId="0" fontId="12" fillId="0" borderId="0" xfId="0" applyFont="1" applyAlignment="1">
      <alignment vertical="center" wrapText="1"/>
    </xf>
    <xf numFmtId="0" fontId="0" fillId="4" borderId="0" xfId="0" applyFill="1" applyAlignment="1">
      <alignment horizontal="left" vertical="top" wrapText="1"/>
    </xf>
    <xf numFmtId="0" fontId="6" fillId="0" borderId="0" xfId="0" applyFont="1" applyFill="1" applyAlignment="1">
      <alignment horizontal="left" vertical="top" wrapText="1"/>
    </xf>
    <xf numFmtId="0" fontId="4" fillId="0" borderId="0" xfId="0" applyFont="1" applyFill="1" applyAlignment="1">
      <alignment horizontal="left" vertical="top" wrapText="1"/>
    </xf>
    <xf numFmtId="0" fontId="5" fillId="5" borderId="0" xfId="0" applyFont="1" applyFill="1" applyAlignment="1">
      <alignment horizontal="left" vertical="top" wrapText="1"/>
    </xf>
    <xf numFmtId="0" fontId="0" fillId="5" borderId="0" xfId="0" applyFill="1" applyAlignment="1">
      <alignment horizontal="left" vertical="top" wrapText="1"/>
    </xf>
    <xf numFmtId="0" fontId="0" fillId="6" borderId="0" xfId="0" applyFill="1" applyAlignment="1">
      <alignment horizontal="left" vertical="top" wrapText="1"/>
    </xf>
    <xf numFmtId="0" fontId="5" fillId="6" borderId="0" xfId="0" applyFont="1" applyFill="1" applyAlignment="1">
      <alignment horizontal="left" vertical="top" wrapText="1"/>
    </xf>
    <xf numFmtId="0" fontId="5" fillId="0" borderId="0" xfId="0" applyFont="1" applyAlignment="1">
      <alignment horizontal="left" vertical="top"/>
    </xf>
    <xf numFmtId="0" fontId="5" fillId="0" borderId="0" xfId="0" applyFont="1" applyAlignment="1">
      <alignment vertical="top"/>
    </xf>
    <xf numFmtId="0" fontId="7" fillId="0" borderId="0" xfId="1" applyAlignment="1">
      <alignment horizontal="left" vertical="top"/>
    </xf>
    <xf numFmtId="0" fontId="2" fillId="0" borderId="0" xfId="0" applyFont="1" applyFill="1" applyAlignment="1">
      <alignment horizontal="left" vertical="top"/>
    </xf>
    <xf numFmtId="0" fontId="0" fillId="0" borderId="0" xfId="0" applyNumberFormat="1" applyAlignment="1">
      <alignment horizontal="left" vertical="top"/>
    </xf>
    <xf numFmtId="0" fontId="5" fillId="0" borderId="0" xfId="0" applyNumberFormat="1" applyFont="1" applyAlignment="1">
      <alignment horizontal="left" vertical="top"/>
    </xf>
    <xf numFmtId="0" fontId="3" fillId="0" borderId="0" xfId="0" applyFont="1" applyAlignment="1">
      <alignment vertical="center"/>
    </xf>
    <xf numFmtId="0" fontId="3" fillId="0" borderId="0" xfId="0" applyFont="1" applyAlignment="1">
      <alignment horizontal="left" vertical="top"/>
    </xf>
    <xf numFmtId="0" fontId="11" fillId="0" borderId="0" xfId="0" applyFont="1" applyAlignment="1">
      <alignment horizontal="left" vertical="top"/>
    </xf>
    <xf numFmtId="0" fontId="4" fillId="0" borderId="0" xfId="0" applyFont="1"/>
    <xf numFmtId="0" fontId="0" fillId="0" borderId="0" xfId="0" applyAlignment="1">
      <alignment horizontal="left" vertical="top" wrapText="1"/>
    </xf>
    <xf numFmtId="0" fontId="2" fillId="0" borderId="0" xfId="0" applyFont="1" applyAlignment="1">
      <alignment horizontal="left" vertical="top" wrapText="1"/>
    </xf>
    <xf numFmtId="0" fontId="0" fillId="3" borderId="0" xfId="0" applyFill="1" applyAlignment="1">
      <alignment horizontal="left" vertical="top"/>
    </xf>
    <xf numFmtId="0" fontId="0" fillId="3" borderId="0" xfId="0" applyFont="1" applyFill="1" applyAlignment="1">
      <alignment horizontal="left" vertical="top"/>
    </xf>
    <xf numFmtId="0" fontId="0" fillId="2" borderId="0" xfId="0" applyFill="1" applyAlignment="1">
      <alignment horizontal="left" vertical="top"/>
    </xf>
    <xf numFmtId="0" fontId="0" fillId="2" borderId="0" xfId="0" applyFont="1" applyFill="1" applyAlignment="1">
      <alignment horizontal="left" vertical="top"/>
    </xf>
    <xf numFmtId="0" fontId="8" fillId="2" borderId="0" xfId="0" applyFont="1" applyFill="1" applyAlignment="1">
      <alignment horizontal="left" vertical="top"/>
    </xf>
    <xf numFmtId="0" fontId="0" fillId="2" borderId="0" xfId="0" applyFont="1" applyFill="1" applyAlignment="1">
      <alignment horizontal="left" vertical="top" wrapText="1"/>
    </xf>
    <xf numFmtId="0" fontId="2" fillId="0" borderId="0" xfId="0" applyFont="1" applyAlignment="1">
      <alignment vertical="top" wrapText="1"/>
    </xf>
    <xf numFmtId="0" fontId="13" fillId="2" borderId="0" xfId="0" applyFont="1" applyFill="1" applyAlignment="1">
      <alignment horizontal="left" vertical="top" wrapText="1"/>
    </xf>
    <xf numFmtId="0" fontId="2" fillId="3" borderId="0" xfId="0" applyFont="1" applyFill="1" applyAlignment="1">
      <alignment horizontal="left" vertical="top" wrapText="1"/>
    </xf>
    <xf numFmtId="0" fontId="8" fillId="0" borderId="0" xfId="0" applyFont="1" applyFill="1" applyAlignment="1">
      <alignment horizontal="left" vertical="top"/>
    </xf>
    <xf numFmtId="0" fontId="0" fillId="0" borderId="0" xfId="0" applyFill="1" applyAlignment="1">
      <alignment horizontal="left" vertical="top"/>
    </xf>
    <xf numFmtId="0" fontId="8" fillId="3" borderId="0" xfId="0" applyFont="1" applyFill="1" applyAlignment="1">
      <alignment horizontal="left" vertical="top"/>
    </xf>
    <xf numFmtId="0" fontId="10" fillId="0" borderId="0" xfId="0" applyFont="1" applyAlignment="1">
      <alignment horizontal="left" vertical="top" wrapText="1"/>
    </xf>
    <xf numFmtId="0" fontId="10" fillId="0" borderId="0" xfId="0" applyFont="1" applyFill="1" applyAlignment="1">
      <alignment horizontal="left" vertical="top" wrapText="1"/>
    </xf>
    <xf numFmtId="0" fontId="4" fillId="0" borderId="0" xfId="0" applyFont="1" applyAlignment="1">
      <alignment vertical="top" wrapText="1"/>
    </xf>
    <xf numFmtId="0" fontId="5" fillId="0" borderId="0" xfId="0" quotePrefix="1" applyFont="1" applyAlignment="1">
      <alignment horizontal="left"/>
    </xf>
    <xf numFmtId="0" fontId="0" fillId="7" borderId="0" xfId="0" applyFill="1" applyAlignment="1">
      <alignment horizontal="left" vertical="top" wrapText="1"/>
    </xf>
    <xf numFmtId="0" fontId="7" fillId="7" borderId="0" xfId="1" applyFill="1" applyAlignment="1">
      <alignment horizontal="left" vertical="top" wrapText="1"/>
    </xf>
    <xf numFmtId="0" fontId="3" fillId="7" borderId="0" xfId="0" applyFont="1" applyFill="1" applyAlignment="1">
      <alignment horizontal="left" vertical="top" wrapText="1"/>
    </xf>
    <xf numFmtId="0" fontId="5" fillId="7" borderId="0" xfId="0" applyFont="1" applyFill="1" applyAlignment="1">
      <alignment horizontal="left" vertical="top" wrapText="1"/>
    </xf>
    <xf numFmtId="0" fontId="4" fillId="7" borderId="0" xfId="0" applyFont="1" applyFill="1" applyAlignment="1">
      <alignment vertical="top" wrapText="1"/>
    </xf>
    <xf numFmtId="0" fontId="0" fillId="0" borderId="0" xfId="0" applyAlignment="1">
      <alignment horizontal="left" vertical="top" wrapText="1"/>
    </xf>
    <xf numFmtId="0" fontId="15" fillId="8" borderId="2" xfId="1" applyFont="1" applyFill="1" applyBorder="1" applyAlignment="1">
      <alignment horizontal="left" vertical="top" wrapText="1"/>
    </xf>
    <xf numFmtId="0" fontId="15" fillId="8" borderId="2" xfId="0" applyFont="1" applyFill="1" applyBorder="1" applyAlignment="1">
      <alignment horizontal="left" vertical="top" wrapText="1"/>
    </xf>
    <xf numFmtId="0" fontId="0" fillId="6" borderId="2" xfId="0" applyFill="1" applyBorder="1" applyAlignment="1">
      <alignment horizontal="left" vertical="top" wrapText="1"/>
    </xf>
    <xf numFmtId="0" fontId="0" fillId="0" borderId="2" xfId="0" applyBorder="1" applyAlignment="1">
      <alignment horizontal="left" vertical="top" wrapText="1"/>
    </xf>
    <xf numFmtId="0" fontId="0" fillId="3" borderId="2" xfId="0" applyFill="1" applyBorder="1" applyAlignment="1">
      <alignment horizontal="left" vertical="top" wrapText="1"/>
    </xf>
    <xf numFmtId="0" fontId="7" fillId="0" borderId="2" xfId="1" applyFill="1" applyBorder="1" applyAlignment="1">
      <alignment horizontal="left" vertical="top" wrapText="1"/>
    </xf>
    <xf numFmtId="0" fontId="3" fillId="0" borderId="2" xfId="0" applyFont="1" applyBorder="1" applyAlignment="1">
      <alignment horizontal="left" vertical="top" wrapText="1"/>
    </xf>
    <xf numFmtId="0" fontId="0" fillId="4" borderId="2" xfId="0" applyFill="1" applyBorder="1" applyAlignment="1">
      <alignment horizontal="left" vertical="top" wrapText="1"/>
    </xf>
    <xf numFmtId="0" fontId="6" fillId="0" borderId="2" xfId="0" applyFont="1" applyBorder="1" applyAlignment="1">
      <alignment horizontal="left" vertical="top" wrapText="1"/>
    </xf>
    <xf numFmtId="0" fontId="5" fillId="0" borderId="2" xfId="0" applyFont="1" applyBorder="1" applyAlignment="1">
      <alignment horizontal="left" vertical="top" wrapText="1"/>
    </xf>
    <xf numFmtId="0" fontId="4" fillId="0" borderId="2" xfId="0" applyFont="1" applyBorder="1" applyAlignment="1">
      <alignment horizontal="left" vertical="top" wrapText="1"/>
    </xf>
    <xf numFmtId="0" fontId="7" fillId="0" borderId="2" xfId="1" applyBorder="1" applyAlignment="1">
      <alignment horizontal="left" vertical="top" wrapText="1"/>
    </xf>
    <xf numFmtId="0" fontId="0" fillId="0" borderId="2" xfId="0" quotePrefix="1" applyBorder="1" applyAlignment="1">
      <alignment horizontal="left" vertical="top" wrapText="1"/>
    </xf>
    <xf numFmtId="0" fontId="5" fillId="5"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0" fillId="5" borderId="2" xfId="0" applyFill="1" applyBorder="1" applyAlignment="1">
      <alignment horizontal="left" vertical="top" wrapText="1"/>
    </xf>
    <xf numFmtId="46" fontId="0" fillId="0" borderId="2" xfId="0" applyNumberFormat="1" applyBorder="1" applyAlignment="1">
      <alignment horizontal="left" vertical="top" wrapText="1"/>
    </xf>
    <xf numFmtId="0" fontId="5" fillId="6" borderId="2" xfId="0" applyFont="1" applyFill="1" applyBorder="1" applyAlignment="1">
      <alignment horizontal="left" vertical="top" wrapText="1"/>
    </xf>
    <xf numFmtId="0" fontId="4" fillId="0" borderId="2" xfId="0" applyFont="1" applyBorder="1" applyAlignment="1">
      <alignment vertical="top" wrapText="1"/>
    </xf>
    <xf numFmtId="0" fontId="0" fillId="9" borderId="2" xfId="0" applyFill="1" applyBorder="1" applyAlignment="1">
      <alignment horizontal="left" vertical="top" wrapText="1"/>
    </xf>
    <xf numFmtId="0" fontId="2" fillId="0" borderId="2" xfId="0" applyFont="1" applyBorder="1" applyAlignment="1">
      <alignment horizontal="left" vertical="top" wrapText="1"/>
    </xf>
    <xf numFmtId="0" fontId="10" fillId="3" borderId="2" xfId="0" applyFont="1" applyFill="1" applyBorder="1" applyAlignment="1">
      <alignment horizontal="left" vertical="top" wrapText="1"/>
    </xf>
    <xf numFmtId="0" fontId="16" fillId="3" borderId="2" xfId="0" applyFont="1" applyFill="1" applyBorder="1" applyAlignment="1">
      <alignment horizontal="left" vertical="top" wrapText="1"/>
    </xf>
    <xf numFmtId="0" fontId="18" fillId="0" borderId="2" xfId="0" applyFont="1" applyFill="1" applyBorder="1" applyAlignment="1">
      <alignment horizontal="left" vertical="top" wrapText="1"/>
    </xf>
    <xf numFmtId="0" fontId="20" fillId="3" borderId="2" xfId="0" applyFont="1" applyFill="1" applyBorder="1" applyAlignment="1">
      <alignment horizontal="left" vertical="top" wrapText="1"/>
    </xf>
    <xf numFmtId="0" fontId="2" fillId="0" borderId="0" xfId="0" applyFont="1"/>
    <xf numFmtId="0" fontId="16" fillId="0" borderId="0" xfId="0" applyFont="1"/>
    <xf numFmtId="0" fontId="2" fillId="0" borderId="11" xfId="0" applyFont="1" applyFill="1" applyBorder="1" applyAlignment="1">
      <alignment horizontal="left" vertical="top" wrapText="1"/>
    </xf>
    <xf numFmtId="0" fontId="0" fillId="3" borderId="4" xfId="0" applyFill="1" applyBorder="1" applyAlignment="1">
      <alignment horizontal="left" vertical="top" wrapText="1"/>
    </xf>
    <xf numFmtId="0" fontId="0" fillId="0" borderId="0" xfId="0" applyFont="1"/>
    <xf numFmtId="0" fontId="2" fillId="6" borderId="0" xfId="0" applyFont="1" applyFill="1" applyAlignment="1">
      <alignment horizontal="left" vertical="top" wrapText="1"/>
    </xf>
    <xf numFmtId="0" fontId="2" fillId="4" borderId="0" xfId="0" applyFont="1" applyFill="1" applyAlignment="1">
      <alignment horizontal="left" vertical="top" wrapText="1"/>
    </xf>
    <xf numFmtId="0" fontId="10" fillId="5" borderId="0" xfId="0" applyFont="1" applyFill="1" applyAlignment="1">
      <alignment horizontal="left" vertical="top" wrapText="1"/>
    </xf>
    <xf numFmtId="0" fontId="2" fillId="5" borderId="0" xfId="0" applyFont="1" applyFill="1" applyAlignment="1">
      <alignment horizontal="left" vertical="top" wrapText="1"/>
    </xf>
    <xf numFmtId="0" fontId="2" fillId="7" borderId="0" xfId="0" applyFont="1" applyFill="1" applyAlignment="1">
      <alignment horizontal="left" vertical="top" wrapText="1"/>
    </xf>
    <xf numFmtId="0" fontId="10" fillId="6" borderId="0" xfId="0" applyFont="1" applyFill="1" applyAlignment="1">
      <alignment horizontal="left" vertical="top" wrapText="1"/>
    </xf>
    <xf numFmtId="0" fontId="7" fillId="0" borderId="0" xfId="1"/>
    <xf numFmtId="0" fontId="22" fillId="0" borderId="0" xfId="0" applyFont="1"/>
    <xf numFmtId="0" fontId="2" fillId="7" borderId="0" xfId="0" applyFont="1" applyFill="1"/>
    <xf numFmtId="0" fontId="2" fillId="7" borderId="0" xfId="0" applyFont="1" applyFill="1" applyAlignment="1">
      <alignment horizontal="left" wrapText="1"/>
    </xf>
    <xf numFmtId="0" fontId="7" fillId="11" borderId="0" xfId="1" applyFill="1"/>
    <xf numFmtId="0" fontId="7" fillId="10" borderId="0" xfId="1" applyFill="1"/>
    <xf numFmtId="0" fontId="0" fillId="0" borderId="0" xfId="0"/>
    <xf numFmtId="20" fontId="0" fillId="0" borderId="0" xfId="0" applyNumberFormat="1" applyAlignment="1">
      <alignment horizontal="left" vertical="top"/>
    </xf>
    <xf numFmtId="165" fontId="0" fillId="0" borderId="0" xfId="0" applyNumberFormat="1" applyAlignment="1">
      <alignment horizontal="left" vertical="top"/>
    </xf>
    <xf numFmtId="164" fontId="0" fillId="0" borderId="0" xfId="0" applyNumberFormat="1" applyAlignment="1">
      <alignment horizontal="left" vertical="top"/>
    </xf>
    <xf numFmtId="14" fontId="0" fillId="0" borderId="0" xfId="0" applyNumberFormat="1" applyAlignment="1">
      <alignment horizontal="left" vertical="top"/>
    </xf>
    <xf numFmtId="0" fontId="5" fillId="0" borderId="0" xfId="0" applyFont="1" applyAlignment="1">
      <alignment horizontal="left"/>
    </xf>
    <xf numFmtId="0" fontId="5" fillId="0" borderId="0" xfId="0" applyFont="1" applyAlignment="1">
      <alignment horizontal="left" vertical="top"/>
    </xf>
    <xf numFmtId="0" fontId="0" fillId="0" borderId="12" xfId="0" applyBorder="1"/>
    <xf numFmtId="0" fontId="2" fillId="0" borderId="12" xfId="0" applyFont="1" applyBorder="1"/>
    <xf numFmtId="0" fontId="0" fillId="0" borderId="0" xfId="0" applyAlignment="1">
      <alignment horizontal="left"/>
    </xf>
    <xf numFmtId="0" fontId="0" fillId="0" borderId="0" xfId="0" applyAlignment="1">
      <alignment horizontal="left" vertical="top"/>
    </xf>
    <xf numFmtId="0" fontId="5" fillId="0" borderId="0" xfId="0" applyFont="1" applyFill="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xf>
    <xf numFmtId="0" fontId="0" fillId="0" borderId="0" xfId="0" applyAlignment="1">
      <alignment horizontal="left" wrapText="1"/>
    </xf>
    <xf numFmtId="0" fontId="0" fillId="3" borderId="6" xfId="0" applyFill="1" applyBorder="1" applyAlignment="1">
      <alignment horizontal="left" vertical="top" wrapText="1"/>
    </xf>
    <xf numFmtId="0" fontId="0" fillId="3" borderId="8" xfId="0" applyFill="1" applyBorder="1" applyAlignment="1">
      <alignment horizontal="left" vertical="top" wrapText="1"/>
    </xf>
    <xf numFmtId="0" fontId="0" fillId="0" borderId="6" xfId="0" applyBorder="1" applyAlignment="1">
      <alignment horizontal="left"/>
    </xf>
    <xf numFmtId="0" fontId="0" fillId="0" borderId="8" xfId="0" applyBorder="1" applyAlignment="1">
      <alignment horizontal="left"/>
    </xf>
    <xf numFmtId="0" fontId="19" fillId="3" borderId="6" xfId="0" applyFont="1" applyFill="1" applyBorder="1" applyAlignment="1">
      <alignment horizontal="left" vertical="top" wrapText="1"/>
    </xf>
    <xf numFmtId="0" fontId="19" fillId="3" borderId="7" xfId="0" applyFont="1" applyFill="1" applyBorder="1" applyAlignment="1">
      <alignment horizontal="left" vertical="top" wrapText="1"/>
    </xf>
    <xf numFmtId="0" fontId="19" fillId="3" borderId="8" xfId="0" applyFont="1" applyFill="1" applyBorder="1" applyAlignment="1">
      <alignment horizontal="left" vertical="top" wrapText="1"/>
    </xf>
    <xf numFmtId="0" fontId="0" fillId="3" borderId="7" xfId="0" applyFill="1" applyBorder="1" applyAlignment="1">
      <alignment horizontal="left" vertical="top" wrapText="1"/>
    </xf>
    <xf numFmtId="0" fontId="0" fillId="0" borderId="0" xfId="0" applyAlignment="1">
      <alignment horizontal="left"/>
    </xf>
    <xf numFmtId="0" fontId="2" fillId="12" borderId="15" xfId="0" applyFont="1" applyFill="1" applyBorder="1" applyAlignment="1">
      <alignment horizontal="center" vertical="center"/>
    </xf>
    <xf numFmtId="0" fontId="2" fillId="12" borderId="13" xfId="0" applyFont="1" applyFill="1" applyBorder="1" applyAlignment="1">
      <alignment horizontal="center" vertical="center"/>
    </xf>
    <xf numFmtId="0" fontId="2" fillId="12" borderId="16" xfId="0" applyFont="1" applyFill="1" applyBorder="1" applyAlignment="1">
      <alignment horizontal="center" vertical="center"/>
    </xf>
    <xf numFmtId="0" fontId="2" fillId="12" borderId="14" xfId="0" applyFont="1" applyFill="1" applyBorder="1" applyAlignment="1">
      <alignment horizontal="center" vertical="center"/>
    </xf>
    <xf numFmtId="0" fontId="0" fillId="0" borderId="0" xfId="0" applyAlignment="1">
      <alignment horizontal="left" vertical="top"/>
    </xf>
    <xf numFmtId="0" fontId="5" fillId="0" borderId="0" xfId="0" applyFont="1" applyFill="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xf>
    <xf numFmtId="0" fontId="4" fillId="0" borderId="0" xfId="0" applyFont="1" applyAlignment="1">
      <alignment horizontal="left" vertical="top"/>
    </xf>
    <xf numFmtId="0" fontId="0" fillId="0" borderId="0" xfId="0" applyAlignment="1">
      <alignment horizontal="left" wrapText="1"/>
    </xf>
    <xf numFmtId="0" fontId="22" fillId="0" borderId="0" xfId="0" applyFont="1" applyAlignment="1">
      <alignment horizontal="left"/>
    </xf>
    <xf numFmtId="0" fontId="2" fillId="0" borderId="1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7" fillId="9" borderId="0" xfId="0" applyFont="1" applyFill="1" applyAlignment="1">
      <alignment horizontal="left" vertical="center"/>
    </xf>
    <xf numFmtId="0" fontId="17" fillId="9" borderId="1" xfId="0" applyFont="1" applyFill="1" applyBorder="1" applyAlignment="1">
      <alignment horizontal="left" vertical="center"/>
    </xf>
    <xf numFmtId="0" fontId="17" fillId="9" borderId="10" xfId="0" applyFont="1" applyFill="1" applyBorder="1" applyAlignment="1">
      <alignment horizontal="left" vertical="center"/>
    </xf>
    <xf numFmtId="0" fontId="17" fillId="9" borderId="0" xfId="0" applyFont="1" applyFill="1" applyBorder="1" applyAlignment="1">
      <alignment horizontal="left" vertical="center"/>
    </xf>
    <xf numFmtId="0" fontId="0" fillId="0" borderId="0" xfId="0" applyFont="1" applyAlignment="1">
      <alignment horizontal="left"/>
    </xf>
    <xf numFmtId="0" fontId="2" fillId="3" borderId="6" xfId="0" applyFont="1" applyFill="1" applyBorder="1" applyAlignment="1">
      <alignment horizontal="left" vertical="top" wrapText="1"/>
    </xf>
    <xf numFmtId="0" fontId="2" fillId="3" borderId="8" xfId="0" applyFont="1" applyFill="1" applyBorder="1" applyAlignment="1">
      <alignment horizontal="left" vertical="top" wrapText="1"/>
    </xf>
    <xf numFmtId="0" fontId="0" fillId="3" borderId="6" xfId="0" applyFill="1" applyBorder="1" applyAlignment="1">
      <alignment horizontal="left" vertical="top" wrapText="1"/>
    </xf>
    <xf numFmtId="0" fontId="0" fillId="3" borderId="8" xfId="0" applyFill="1" applyBorder="1" applyAlignment="1">
      <alignment horizontal="left" vertical="top" wrapText="1"/>
    </xf>
    <xf numFmtId="0" fontId="0" fillId="0" borderId="6" xfId="0" applyBorder="1" applyAlignment="1">
      <alignment horizontal="left"/>
    </xf>
    <xf numFmtId="0" fontId="0" fillId="0" borderId="8" xfId="0" applyBorder="1" applyAlignment="1">
      <alignment horizontal="left"/>
    </xf>
    <xf numFmtId="0" fontId="0" fillId="0" borderId="2" xfId="0" applyBorder="1" applyAlignment="1">
      <alignment horizontal="left"/>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19" fillId="3" borderId="6" xfId="0" applyFont="1" applyFill="1" applyBorder="1" applyAlignment="1">
      <alignment horizontal="left" vertical="top" wrapText="1"/>
    </xf>
    <xf numFmtId="0" fontId="19" fillId="3" borderId="7" xfId="0" applyFont="1" applyFill="1" applyBorder="1" applyAlignment="1">
      <alignment horizontal="left" vertical="top" wrapText="1"/>
    </xf>
    <xf numFmtId="0" fontId="19" fillId="3" borderId="8" xfId="0" applyFont="1" applyFill="1" applyBorder="1" applyAlignment="1">
      <alignment horizontal="left" vertical="top" wrapText="1"/>
    </xf>
    <xf numFmtId="0" fontId="17" fillId="9" borderId="6" xfId="0" applyFont="1" applyFill="1" applyBorder="1" applyAlignment="1">
      <alignment horizontal="center" vertical="top" wrapText="1"/>
    </xf>
    <xf numFmtId="0" fontId="17" fillId="9" borderId="7" xfId="0" applyFont="1" applyFill="1" applyBorder="1" applyAlignment="1">
      <alignment horizontal="center" vertical="top" wrapText="1"/>
    </xf>
    <xf numFmtId="0" fontId="17" fillId="9" borderId="8" xfId="0" applyFont="1" applyFill="1" applyBorder="1" applyAlignment="1">
      <alignment horizontal="center"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3" borderId="7" xfId="0" applyFill="1" applyBorder="1" applyAlignment="1">
      <alignment horizontal="left" vertical="top" wrapText="1"/>
    </xf>
    <xf numFmtId="0" fontId="2" fillId="3" borderId="7" xfId="0" applyFont="1" applyFill="1" applyBorder="1" applyAlignment="1">
      <alignment horizontal="left" vertical="top" wrapText="1"/>
    </xf>
    <xf numFmtId="0" fontId="0" fillId="0" borderId="7" xfId="0" applyBorder="1" applyAlignment="1">
      <alignment horizontal="left"/>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0" fillId="5" borderId="3" xfId="0" applyFill="1" applyBorder="1" applyAlignment="1">
      <alignment horizontal="left" vertical="top" wrapText="1"/>
    </xf>
    <xf numFmtId="0" fontId="0" fillId="5" borderId="4" xfId="0" applyFill="1" applyBorder="1" applyAlignment="1">
      <alignment horizontal="left" vertical="top" wrapText="1"/>
    </xf>
    <xf numFmtId="0" fontId="0" fillId="5" borderId="5" xfId="0"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5" fillId="6" borderId="3" xfId="0" applyFont="1" applyFill="1" applyBorder="1" applyAlignment="1">
      <alignment horizontal="left" vertical="top" wrapText="1"/>
    </xf>
    <xf numFmtId="0" fontId="5" fillId="6" borderId="4" xfId="0" applyFont="1" applyFill="1" applyBorder="1" applyAlignment="1">
      <alignment horizontal="left" vertical="top" wrapText="1"/>
    </xf>
    <xf numFmtId="0" fontId="5" fillId="6" borderId="5"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0" fillId="4" borderId="3" xfId="0" applyFill="1" applyBorder="1" applyAlignment="1">
      <alignment horizontal="left" vertical="top" wrapText="1"/>
    </xf>
    <xf numFmtId="0" fontId="0" fillId="4" borderId="5" xfId="0" applyFill="1" applyBorder="1" applyAlignment="1">
      <alignment horizontal="left" vertical="top" wrapText="1"/>
    </xf>
    <xf numFmtId="0" fontId="0" fillId="4" borderId="4" xfId="0" applyFill="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4" fillId="0" borderId="4"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600075</xdr:colOff>
      <xdr:row>118</xdr:row>
      <xdr:rowOff>28575</xdr:rowOff>
    </xdr:from>
    <xdr:to>
      <xdr:col>17</xdr:col>
      <xdr:colOff>257175</xdr:colOff>
      <xdr:row>148</xdr:row>
      <xdr:rowOff>161925</xdr:rowOff>
    </xdr:to>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 y="22336125"/>
          <a:ext cx="10020300" cy="584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88</xdr:row>
      <xdr:rowOff>9525</xdr:rowOff>
    </xdr:from>
    <xdr:to>
      <xdr:col>16</xdr:col>
      <xdr:colOff>542925</xdr:colOff>
      <xdr:row>113</xdr:row>
      <xdr:rowOff>47625</xdr:rowOff>
    </xdr:to>
    <xdr:pic>
      <xdr:nvPicPr>
        <xdr:cNvPr id="6" name="Picture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9125" y="16602075"/>
          <a:ext cx="9677400" cy="480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47625</xdr:rowOff>
    </xdr:from>
    <xdr:to>
      <xdr:col>17</xdr:col>
      <xdr:colOff>276225</xdr:colOff>
      <xdr:row>38</xdr:row>
      <xdr:rowOff>180975</xdr:rowOff>
    </xdr:to>
    <xdr:pic>
      <xdr:nvPicPr>
        <xdr:cNvPr id="8" name="Picture 7">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1066800"/>
          <a:ext cx="10029825" cy="6419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514350</xdr:colOff>
      <xdr:row>44</xdr:row>
      <xdr:rowOff>38100</xdr:rowOff>
    </xdr:from>
    <xdr:to>
      <xdr:col>18</xdr:col>
      <xdr:colOff>590550</xdr:colOff>
      <xdr:row>78</xdr:row>
      <xdr:rowOff>0</xdr:rowOff>
    </xdr:to>
    <xdr:pic>
      <xdr:nvPicPr>
        <xdr:cNvPr id="10" name="Picture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14350" y="8486775"/>
          <a:ext cx="11049000" cy="643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71</xdr:row>
          <xdr:rowOff>12700</xdr:rowOff>
        </xdr:from>
        <xdr:to>
          <xdr:col>7</xdr:col>
          <xdr:colOff>431800</xdr:colOff>
          <xdr:row>122</xdr:row>
          <xdr:rowOff>114300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7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phinvads.cdc.gov/vads/ViewValueSet.action?id=20D34BBC-617F-DD11-B38D-00188B398520" TargetMode="External"/><Relationship Id="rId7" Type="http://schemas.openxmlformats.org/officeDocument/2006/relationships/printerSettings" Target="../printerSettings/printerSettings8.bin"/><Relationship Id="rId2" Type="http://schemas.openxmlformats.org/officeDocument/2006/relationships/hyperlink" Target="https://www.nrcs.usda.gov/wps/portal/nrcs/detail/national/home/?cid=nrcs143_013697" TargetMode="External"/><Relationship Id="rId1" Type="http://schemas.openxmlformats.org/officeDocument/2006/relationships/hyperlink" Target="https://www.census.gov/geographies/reference-files/2020/demo/popest/2020-fips.html" TargetMode="External"/><Relationship Id="rId6" Type="http://schemas.openxmlformats.org/officeDocument/2006/relationships/hyperlink" Target="https://tools.usps.com/zip-code-lookup.htm" TargetMode="External"/><Relationship Id="rId11" Type="http://schemas.openxmlformats.org/officeDocument/2006/relationships/image" Target="../media/image5.emf"/><Relationship Id="rId5" Type="http://schemas.openxmlformats.org/officeDocument/2006/relationships/hyperlink" Target="https://postalpro.usps.com/storages/2022-03/AREADIST_ZIP5.TXT" TargetMode="External"/><Relationship Id="rId10" Type="http://schemas.openxmlformats.org/officeDocument/2006/relationships/package" Target="../embeddings/Microsoft_Visio_Drawing.vsdx"/><Relationship Id="rId4" Type="http://schemas.openxmlformats.org/officeDocument/2006/relationships/hyperlink" Target="https://postalpro.usps.com/address-quality/ais-viewer" TargetMode="External"/><Relationship Id="rId9"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4E53B-09A1-47C7-A7FA-BCD8766FFD67}">
  <sheetPr>
    <tabColor rgb="FF00B050"/>
  </sheetPr>
  <dimension ref="A3:D30"/>
  <sheetViews>
    <sheetView tabSelected="1" workbookViewId="0">
      <selection activeCell="D15" sqref="D15"/>
    </sheetView>
  </sheetViews>
  <sheetFormatPr defaultRowHeight="14.5" x14ac:dyDescent="0.35"/>
  <cols>
    <col min="1" max="1" width="37" customWidth="1"/>
    <col min="2" max="2" width="67.81640625" customWidth="1"/>
  </cols>
  <sheetData>
    <row r="3" spans="1:2" x14ac:dyDescent="0.35">
      <c r="A3" s="122" t="s">
        <v>0</v>
      </c>
      <c r="B3" s="122"/>
    </row>
    <row r="4" spans="1:2" x14ac:dyDescent="0.35">
      <c r="A4" s="122" t="s">
        <v>1</v>
      </c>
      <c r="B4" s="122"/>
    </row>
    <row r="8" spans="1:2" ht="15" thickBot="1" x14ac:dyDescent="0.4">
      <c r="A8" s="130" t="s">
        <v>2</v>
      </c>
      <c r="B8" s="130" t="s">
        <v>3</v>
      </c>
    </row>
    <row r="9" spans="1:2" ht="15" thickTop="1" x14ac:dyDescent="0.35">
      <c r="A9" s="120" t="s">
        <v>4</v>
      </c>
      <c r="B9" s="109" t="s">
        <v>5</v>
      </c>
    </row>
    <row r="10" spans="1:2" x14ac:dyDescent="0.35">
      <c r="A10" s="121" t="s">
        <v>6</v>
      </c>
      <c r="B10" s="122" t="s">
        <v>7</v>
      </c>
    </row>
    <row r="11" spans="1:2" x14ac:dyDescent="0.35">
      <c r="A11" s="121" t="s">
        <v>8</v>
      </c>
      <c r="B11" s="122" t="s">
        <v>9</v>
      </c>
    </row>
    <row r="12" spans="1:2" x14ac:dyDescent="0.35">
      <c r="A12" s="121" t="s">
        <v>10</v>
      </c>
      <c r="B12" s="122" t="s">
        <v>11</v>
      </c>
    </row>
    <row r="13" spans="1:2" x14ac:dyDescent="0.35">
      <c r="A13" s="121" t="s">
        <v>12</v>
      </c>
      <c r="B13" s="122" t="s">
        <v>13</v>
      </c>
    </row>
    <row r="14" spans="1:2" x14ac:dyDescent="0.35">
      <c r="A14" s="120" t="s">
        <v>14</v>
      </c>
      <c r="B14" s="122" t="s">
        <v>15</v>
      </c>
    </row>
    <row r="15" spans="1:2" x14ac:dyDescent="0.35">
      <c r="A15" s="120" t="s">
        <v>16</v>
      </c>
      <c r="B15" s="122" t="s">
        <v>17</v>
      </c>
    </row>
    <row r="16" spans="1:2" x14ac:dyDescent="0.35">
      <c r="A16" s="120" t="s">
        <v>18</v>
      </c>
      <c r="B16" s="122" t="s">
        <v>19</v>
      </c>
    </row>
    <row r="17" spans="1:4" x14ac:dyDescent="0.35">
      <c r="A17" s="120" t="s">
        <v>20</v>
      </c>
      <c r="B17" s="122" t="s">
        <v>21</v>
      </c>
      <c r="C17" s="122"/>
      <c r="D17" s="122"/>
    </row>
    <row r="22" spans="1:4" x14ac:dyDescent="0.35">
      <c r="A22" s="105" t="s">
        <v>22</v>
      </c>
      <c r="B22" s="122"/>
      <c r="C22" s="122"/>
      <c r="D22" s="122"/>
    </row>
    <row r="23" spans="1:4" x14ac:dyDescent="0.35">
      <c r="A23" s="145" t="s">
        <v>23</v>
      </c>
      <c r="B23" s="145"/>
      <c r="C23" s="122"/>
      <c r="D23" s="122"/>
    </row>
    <row r="24" spans="1:4" x14ac:dyDescent="0.35">
      <c r="A24" s="145" t="s">
        <v>24</v>
      </c>
      <c r="B24" s="145"/>
      <c r="C24" s="122"/>
      <c r="D24" s="122"/>
    </row>
    <row r="26" spans="1:4" s="122" customFormat="1" x14ac:dyDescent="0.35"/>
    <row r="27" spans="1:4" ht="15" thickBot="1" x14ac:dyDescent="0.4">
      <c r="A27" s="130" t="s">
        <v>25</v>
      </c>
      <c r="B27" s="129"/>
      <c r="C27" s="122"/>
      <c r="D27" s="122"/>
    </row>
    <row r="28" spans="1:4" ht="15" thickTop="1" x14ac:dyDescent="0.35">
      <c r="A28" s="146" t="s">
        <v>26</v>
      </c>
      <c r="B28" s="147"/>
      <c r="C28" s="122"/>
      <c r="D28" s="122"/>
    </row>
    <row r="29" spans="1:4" ht="15" thickBot="1" x14ac:dyDescent="0.4">
      <c r="A29" s="148"/>
      <c r="B29" s="149"/>
      <c r="C29" s="122"/>
      <c r="D29" s="122"/>
    </row>
    <row r="30" spans="1:4" ht="15" thickTop="1" x14ac:dyDescent="0.35">
      <c r="A30" s="122"/>
      <c r="B30" s="122"/>
      <c r="C30" s="122"/>
      <c r="D30" s="122"/>
    </row>
  </sheetData>
  <mergeCells count="3">
    <mergeCell ref="A23:B23"/>
    <mergeCell ref="A24:B24"/>
    <mergeCell ref="A28:B29"/>
  </mergeCells>
  <hyperlinks>
    <hyperlink ref="A9" location="'Table of Contents'!A1" display="Table of Contents" xr:uid="{AB832EA0-54EB-4BC3-933A-FE2A34EF8BBF}"/>
    <hyperlink ref="A10" location="'Read Me'!A1" display="Read Me" xr:uid="{2DB8D2B3-F04B-43FC-8465-79EE37770572}"/>
    <hyperlink ref="A11" location="Metadata!A1" display="Metadata" xr:uid="{5996E7BA-FEF7-46EB-94CB-AE7C896309EA}"/>
    <hyperlink ref="A12" location="'Value Sets'!A1" display="Value Sets" xr:uid="{6C7350A7-1DEB-4F89-AD2F-46F3CAA9122C}"/>
    <hyperlink ref="A13" location="'Change Log'!A1" display="Change Log" xr:uid="{98884ACC-71CD-4843-BA83-9BC54A6122A6}"/>
    <hyperlink ref="A14" location="'Submission CSV Example'!A1" display="Submission CSV Example" xr:uid="{D97F7562-4411-430A-9AF6-7C8169B4BEF3}"/>
    <hyperlink ref="A15" location="'LIMS User Interface Example'!A1" display="LIMS User Interface Example" xr:uid="{5E17BFB9-34D5-4E78-B9AE-1D07F09A1CB1}"/>
    <hyperlink ref="A16" location="'LIMS Database Structure Example'!A1" display="LIMS Database Structure Example" xr:uid="{C0A61C37-303B-457B-A326-210C6F928F0F}"/>
    <hyperlink ref="A17" location="'LIMS Implementation Example'!A1" display="LIMS Implementation Example" xr:uid="{43B6603B-777E-43A7-852C-526F81C48F05}"/>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1F7BD-824C-41B7-A223-F6347D82F347}">
  <sheetPr>
    <tabColor rgb="FFFF0000"/>
  </sheetPr>
  <dimension ref="A1:P44"/>
  <sheetViews>
    <sheetView workbookViewId="0"/>
  </sheetViews>
  <sheetFormatPr defaultColWidth="8.7265625" defaultRowHeight="14.5" x14ac:dyDescent="0.35"/>
  <cols>
    <col min="1" max="1" width="32.81640625" style="56" customWidth="1"/>
    <col min="2" max="2" width="22.453125" style="4" customWidth="1"/>
    <col min="3" max="3" width="25" style="4" customWidth="1"/>
    <col min="4" max="16384" width="8.7265625" style="4"/>
  </cols>
  <sheetData>
    <row r="1" spans="1:16" s="5" customFormat="1" x14ac:dyDescent="0.35">
      <c r="A1" s="65" t="s">
        <v>27</v>
      </c>
      <c r="B1" s="62"/>
      <c r="C1" s="62"/>
      <c r="D1" s="62"/>
      <c r="E1" s="62"/>
      <c r="F1" s="62"/>
      <c r="G1" s="62"/>
      <c r="H1" s="62"/>
      <c r="I1" s="62"/>
      <c r="J1" s="62"/>
      <c r="K1" s="62"/>
      <c r="L1" s="62"/>
      <c r="M1" s="62"/>
      <c r="N1" s="62"/>
      <c r="O1" s="62"/>
      <c r="P1" s="62"/>
    </row>
    <row r="2" spans="1:16" ht="45.65" customHeight="1" x14ac:dyDescent="0.35">
      <c r="A2" s="64" t="s">
        <v>28</v>
      </c>
      <c r="B2" s="152" t="s">
        <v>29</v>
      </c>
      <c r="C2" s="152"/>
      <c r="D2" s="152"/>
      <c r="E2" s="152"/>
      <c r="F2" s="152"/>
      <c r="G2" s="152"/>
      <c r="H2" s="152"/>
      <c r="I2" s="152"/>
      <c r="J2" s="152"/>
      <c r="K2" s="152"/>
      <c r="L2" s="152"/>
      <c r="M2" s="152"/>
      <c r="N2" s="152"/>
      <c r="O2" s="152"/>
      <c r="P2" s="152"/>
    </row>
    <row r="3" spans="1:16" x14ac:dyDescent="0.35">
      <c r="A3" s="57" t="s">
        <v>30</v>
      </c>
      <c r="B3" s="153" t="s">
        <v>31</v>
      </c>
      <c r="C3" s="153"/>
      <c r="D3" s="153"/>
      <c r="E3" s="153"/>
      <c r="F3" s="153"/>
      <c r="G3" s="153"/>
      <c r="H3" s="153"/>
      <c r="I3" s="153"/>
      <c r="J3" s="153"/>
      <c r="K3" s="153"/>
      <c r="L3" s="153"/>
      <c r="M3" s="153"/>
      <c r="N3" s="153"/>
      <c r="O3" s="153"/>
      <c r="P3" s="153"/>
    </row>
    <row r="4" spans="1:16" s="5" customFormat="1" x14ac:dyDescent="0.35">
      <c r="A4" s="66"/>
      <c r="B4" s="58"/>
      <c r="C4" s="59"/>
      <c r="D4" s="58"/>
      <c r="E4" s="58"/>
      <c r="F4" s="58"/>
      <c r="G4" s="58"/>
      <c r="H4" s="58"/>
      <c r="I4" s="58"/>
      <c r="J4" s="58"/>
      <c r="K4" s="58"/>
      <c r="L4" s="58"/>
      <c r="M4" s="58"/>
      <c r="N4" s="58"/>
      <c r="O4" s="58"/>
      <c r="P4" s="58"/>
    </row>
    <row r="5" spans="1:16" s="5" customFormat="1" x14ac:dyDescent="0.35">
      <c r="A5" s="65" t="s">
        <v>32</v>
      </c>
      <c r="B5" s="60"/>
      <c r="C5" s="61"/>
      <c r="D5" s="60"/>
      <c r="E5" s="60"/>
      <c r="F5" s="60"/>
      <c r="G5" s="60"/>
      <c r="H5" s="60"/>
      <c r="I5" s="60"/>
      <c r="J5" s="60"/>
      <c r="K5" s="60"/>
      <c r="L5" s="60"/>
      <c r="M5" s="60"/>
      <c r="N5" s="60"/>
      <c r="O5" s="60"/>
      <c r="P5" s="60"/>
    </row>
    <row r="6" spans="1:16" ht="30.65" customHeight="1" x14ac:dyDescent="0.35">
      <c r="A6" s="57" t="s">
        <v>33</v>
      </c>
      <c r="B6" s="152" t="s">
        <v>34</v>
      </c>
      <c r="C6" s="152"/>
      <c r="D6" s="152"/>
      <c r="E6" s="152"/>
      <c r="F6" s="152"/>
      <c r="G6" s="152"/>
      <c r="H6" s="152"/>
      <c r="I6" s="152"/>
      <c r="J6" s="152"/>
      <c r="K6" s="152"/>
      <c r="L6" s="152"/>
      <c r="M6" s="152"/>
      <c r="N6" s="152"/>
      <c r="O6" s="152"/>
      <c r="P6" s="152"/>
    </row>
    <row r="7" spans="1:16" ht="29.15" customHeight="1" x14ac:dyDescent="0.35">
      <c r="A7" s="57" t="s">
        <v>35</v>
      </c>
      <c r="B7" s="152" t="s">
        <v>36</v>
      </c>
      <c r="C7" s="152"/>
      <c r="D7" s="152"/>
      <c r="E7" s="152"/>
      <c r="F7" s="152"/>
      <c r="G7" s="152"/>
      <c r="H7" s="152"/>
      <c r="I7" s="152"/>
      <c r="J7" s="152"/>
      <c r="K7" s="152"/>
      <c r="L7" s="152"/>
      <c r="M7" s="152"/>
      <c r="N7" s="152"/>
      <c r="O7" s="152"/>
      <c r="P7" s="152"/>
    </row>
    <row r="8" spans="1:16" s="5" customFormat="1" x14ac:dyDescent="0.35">
      <c r="A8" s="66"/>
      <c r="B8" s="19"/>
      <c r="C8" s="19"/>
      <c r="D8" s="19"/>
      <c r="E8" s="19"/>
      <c r="F8" s="19"/>
      <c r="G8" s="19"/>
      <c r="H8" s="19"/>
      <c r="I8" s="19"/>
      <c r="J8" s="19"/>
      <c r="K8" s="19"/>
      <c r="L8" s="19"/>
      <c r="M8" s="19"/>
      <c r="N8" s="19"/>
      <c r="O8" s="19"/>
      <c r="P8" s="19"/>
    </row>
    <row r="9" spans="1:16" s="5" customFormat="1" x14ac:dyDescent="0.35">
      <c r="A9" s="65" t="s">
        <v>10</v>
      </c>
      <c r="B9" s="63"/>
      <c r="C9" s="63"/>
      <c r="D9" s="63"/>
      <c r="E9" s="63"/>
      <c r="F9" s="63"/>
      <c r="G9" s="63"/>
      <c r="H9" s="63"/>
      <c r="I9" s="63"/>
      <c r="J9" s="63"/>
      <c r="K9" s="63"/>
      <c r="L9" s="63"/>
      <c r="M9" s="63"/>
      <c r="N9" s="63"/>
      <c r="O9" s="63"/>
      <c r="P9" s="63"/>
    </row>
    <row r="10" spans="1:16" ht="14.5" customHeight="1" x14ac:dyDescent="0.35">
      <c r="A10" s="57" t="s">
        <v>37</v>
      </c>
      <c r="B10" s="152" t="s">
        <v>38</v>
      </c>
      <c r="C10" s="152"/>
      <c r="D10" s="152"/>
      <c r="E10" s="152"/>
      <c r="F10" s="152"/>
      <c r="G10" s="152"/>
      <c r="H10" s="152"/>
      <c r="I10" s="152"/>
      <c r="J10" s="152"/>
      <c r="K10" s="152"/>
      <c r="L10" s="152"/>
      <c r="M10" s="152"/>
      <c r="N10" s="152"/>
      <c r="O10" s="152"/>
      <c r="P10" s="152"/>
    </row>
    <row r="11" spans="1:16" s="5" customFormat="1" ht="29.15" customHeight="1" x14ac:dyDescent="0.35">
      <c r="A11" s="57" t="s">
        <v>39</v>
      </c>
      <c r="B11" s="152" t="s">
        <v>40</v>
      </c>
      <c r="C11" s="152"/>
      <c r="D11" s="152"/>
      <c r="E11" s="152"/>
      <c r="F11" s="152"/>
      <c r="G11" s="152"/>
      <c r="H11" s="152"/>
      <c r="I11" s="152"/>
      <c r="J11" s="152"/>
      <c r="K11" s="152"/>
      <c r="L11" s="152"/>
      <c r="M11" s="152"/>
      <c r="N11" s="152"/>
      <c r="O11" s="152"/>
      <c r="P11" s="152"/>
    </row>
    <row r="12" spans="1:16" s="5" customFormat="1" x14ac:dyDescent="0.35">
      <c r="A12" s="57" t="s">
        <v>41</v>
      </c>
      <c r="B12" s="152" t="s">
        <v>42</v>
      </c>
      <c r="C12" s="152"/>
      <c r="D12" s="152"/>
      <c r="E12" s="152"/>
      <c r="F12" s="152"/>
      <c r="G12" s="152"/>
      <c r="H12" s="152"/>
      <c r="I12" s="152"/>
      <c r="J12" s="152"/>
      <c r="K12" s="152"/>
      <c r="L12" s="152"/>
      <c r="M12" s="152"/>
      <c r="N12" s="152"/>
      <c r="O12" s="152"/>
      <c r="P12" s="152"/>
    </row>
    <row r="13" spans="1:16" s="5" customFormat="1" x14ac:dyDescent="0.35">
      <c r="A13" s="19"/>
      <c r="B13" s="58"/>
      <c r="C13" s="58"/>
      <c r="D13" s="58"/>
      <c r="E13" s="58"/>
      <c r="F13" s="58"/>
      <c r="G13" s="58"/>
      <c r="H13" s="58"/>
      <c r="I13" s="58"/>
      <c r="J13" s="58"/>
      <c r="K13" s="58"/>
      <c r="L13" s="58"/>
      <c r="M13" s="58"/>
      <c r="N13" s="58"/>
      <c r="O13" s="58"/>
      <c r="P13" s="58"/>
    </row>
    <row r="14" spans="1:16" x14ac:dyDescent="0.35">
      <c r="A14" s="65" t="s">
        <v>43</v>
      </c>
      <c r="B14" s="62"/>
      <c r="C14" s="62"/>
      <c r="D14" s="62"/>
      <c r="E14" s="62"/>
      <c r="F14" s="62"/>
      <c r="G14" s="62"/>
      <c r="H14" s="62"/>
      <c r="I14" s="62"/>
      <c r="J14" s="62"/>
      <c r="K14" s="62"/>
      <c r="L14" s="62"/>
      <c r="M14" s="62"/>
      <c r="N14" s="62"/>
      <c r="O14" s="62"/>
      <c r="P14" s="62"/>
    </row>
    <row r="15" spans="1:16" x14ac:dyDescent="0.35">
      <c r="A15" s="57" t="s">
        <v>44</v>
      </c>
      <c r="B15" s="154" t="s">
        <v>45</v>
      </c>
      <c r="C15" s="154"/>
      <c r="D15" s="154"/>
      <c r="E15" s="154"/>
      <c r="F15" s="154"/>
      <c r="G15" s="154"/>
      <c r="H15" s="154"/>
      <c r="I15" s="154"/>
      <c r="J15" s="154"/>
      <c r="K15" s="154"/>
      <c r="L15" s="154"/>
      <c r="M15" s="154"/>
      <c r="N15" s="154"/>
      <c r="O15" s="154"/>
      <c r="P15" s="154"/>
    </row>
    <row r="16" spans="1:16" x14ac:dyDescent="0.35">
      <c r="A16" s="57" t="s">
        <v>46</v>
      </c>
      <c r="B16" s="150" t="s">
        <v>47</v>
      </c>
      <c r="C16" s="150"/>
      <c r="D16" s="150"/>
      <c r="E16" s="150"/>
      <c r="F16" s="150"/>
      <c r="G16" s="150"/>
      <c r="H16" s="150"/>
      <c r="I16" s="150"/>
      <c r="J16" s="150"/>
      <c r="K16" s="150"/>
      <c r="L16" s="150"/>
      <c r="M16" s="150"/>
      <c r="N16" s="150"/>
      <c r="O16" s="150"/>
      <c r="P16" s="150"/>
    </row>
    <row r="17" spans="1:16" x14ac:dyDescent="0.35">
      <c r="A17" s="57" t="s">
        <v>48</v>
      </c>
      <c r="B17" s="150" t="s">
        <v>49</v>
      </c>
      <c r="C17" s="150"/>
      <c r="D17" s="150"/>
      <c r="E17" s="150"/>
      <c r="F17" s="150"/>
      <c r="G17" s="150"/>
      <c r="H17" s="150"/>
      <c r="I17" s="150"/>
      <c r="J17" s="150"/>
      <c r="K17" s="150"/>
      <c r="L17" s="150"/>
      <c r="M17" s="150"/>
      <c r="N17" s="150"/>
      <c r="O17" s="150"/>
      <c r="P17" s="150"/>
    </row>
    <row r="18" spans="1:16" x14ac:dyDescent="0.35">
      <c r="A18" s="57" t="s">
        <v>50</v>
      </c>
      <c r="B18" s="150" t="s">
        <v>51</v>
      </c>
      <c r="C18" s="150"/>
      <c r="D18" s="150"/>
      <c r="E18" s="150"/>
      <c r="F18" s="150"/>
      <c r="G18" s="150"/>
      <c r="H18" s="150"/>
      <c r="I18" s="150"/>
      <c r="J18" s="150"/>
      <c r="K18" s="150"/>
      <c r="L18" s="150"/>
      <c r="M18" s="150"/>
      <c r="N18" s="150"/>
      <c r="O18" s="150"/>
      <c r="P18" s="150"/>
    </row>
    <row r="19" spans="1:16" x14ac:dyDescent="0.35">
      <c r="A19" s="57" t="s">
        <v>52</v>
      </c>
      <c r="B19" s="150" t="s">
        <v>53</v>
      </c>
      <c r="C19" s="150"/>
      <c r="D19" s="150"/>
      <c r="E19" s="150"/>
      <c r="F19" s="150"/>
      <c r="G19" s="150"/>
      <c r="H19" s="150"/>
      <c r="I19" s="150"/>
      <c r="J19" s="150"/>
      <c r="K19" s="150"/>
      <c r="L19" s="150"/>
      <c r="M19" s="150"/>
      <c r="N19" s="150"/>
      <c r="O19" s="150"/>
      <c r="P19" s="150"/>
    </row>
    <row r="20" spans="1:16" x14ac:dyDescent="0.35">
      <c r="A20" s="57" t="s">
        <v>54</v>
      </c>
      <c r="B20" s="150" t="s">
        <v>55</v>
      </c>
      <c r="C20" s="150"/>
      <c r="D20" s="150"/>
      <c r="E20" s="150"/>
      <c r="F20" s="150"/>
      <c r="G20" s="150"/>
      <c r="H20" s="150"/>
      <c r="I20" s="150"/>
      <c r="J20" s="150"/>
      <c r="K20" s="150"/>
      <c r="L20" s="150"/>
      <c r="M20" s="150"/>
      <c r="N20" s="150"/>
      <c r="O20" s="150"/>
      <c r="P20" s="150"/>
    </row>
    <row r="21" spans="1:16" x14ac:dyDescent="0.35">
      <c r="A21" s="57" t="s">
        <v>56</v>
      </c>
      <c r="B21" s="150" t="s">
        <v>57</v>
      </c>
      <c r="C21" s="150"/>
      <c r="D21" s="150"/>
      <c r="E21" s="150"/>
      <c r="F21" s="150"/>
      <c r="G21" s="150"/>
      <c r="H21" s="150"/>
      <c r="I21" s="150"/>
      <c r="J21" s="150"/>
      <c r="K21" s="150"/>
      <c r="L21" s="150"/>
      <c r="M21" s="150"/>
      <c r="N21" s="150"/>
      <c r="O21" s="150"/>
      <c r="P21" s="150"/>
    </row>
    <row r="22" spans="1:16" x14ac:dyDescent="0.35">
      <c r="A22" s="57" t="s">
        <v>58</v>
      </c>
      <c r="B22" s="150" t="s">
        <v>59</v>
      </c>
      <c r="C22" s="150"/>
      <c r="D22" s="150"/>
      <c r="E22" s="150"/>
      <c r="F22" s="150"/>
      <c r="G22" s="150"/>
      <c r="H22" s="150"/>
      <c r="I22" s="150"/>
      <c r="J22" s="150"/>
      <c r="K22" s="150"/>
      <c r="L22" s="150"/>
      <c r="M22" s="150"/>
      <c r="N22" s="150"/>
      <c r="O22" s="150"/>
      <c r="P22" s="150"/>
    </row>
    <row r="23" spans="1:16" x14ac:dyDescent="0.35">
      <c r="A23" s="57" t="s">
        <v>60</v>
      </c>
      <c r="B23" s="150" t="s">
        <v>61</v>
      </c>
      <c r="C23" s="150"/>
      <c r="D23" s="150"/>
      <c r="E23" s="150"/>
      <c r="F23" s="150"/>
      <c r="G23" s="150"/>
      <c r="H23" s="150"/>
      <c r="I23" s="150"/>
      <c r="J23" s="150"/>
      <c r="K23" s="150"/>
      <c r="L23" s="150"/>
      <c r="M23" s="150"/>
      <c r="N23" s="150"/>
      <c r="O23" s="150"/>
      <c r="P23" s="150"/>
    </row>
    <row r="24" spans="1:16" x14ac:dyDescent="0.35">
      <c r="A24" s="57" t="s">
        <v>62</v>
      </c>
      <c r="B24" s="150" t="s">
        <v>63</v>
      </c>
      <c r="C24" s="150"/>
      <c r="D24" s="150"/>
      <c r="E24" s="150"/>
      <c r="F24" s="150"/>
      <c r="G24" s="150"/>
      <c r="H24" s="150"/>
      <c r="I24" s="150"/>
      <c r="J24" s="150"/>
      <c r="K24" s="150"/>
      <c r="L24" s="150"/>
      <c r="M24" s="150"/>
      <c r="N24" s="150"/>
      <c r="O24" s="150"/>
      <c r="P24" s="150"/>
    </row>
    <row r="25" spans="1:16" x14ac:dyDescent="0.35">
      <c r="A25" s="70" t="s">
        <v>64</v>
      </c>
      <c r="B25" s="150" t="s">
        <v>65</v>
      </c>
      <c r="C25" s="150"/>
      <c r="D25" s="150"/>
      <c r="E25" s="150"/>
      <c r="F25" s="150"/>
      <c r="G25" s="150"/>
      <c r="H25" s="150"/>
      <c r="I25" s="150"/>
      <c r="J25" s="150"/>
      <c r="K25" s="150"/>
      <c r="L25" s="150"/>
      <c r="M25" s="150"/>
      <c r="N25" s="150"/>
      <c r="O25" s="150"/>
      <c r="P25" s="150"/>
    </row>
    <row r="26" spans="1:16" s="5" customFormat="1" x14ac:dyDescent="0.35">
      <c r="A26" s="22"/>
      <c r="B26" s="58"/>
      <c r="C26" s="58"/>
      <c r="D26" s="58"/>
      <c r="E26" s="58"/>
      <c r="F26" s="58"/>
      <c r="G26" s="58"/>
      <c r="H26" s="58"/>
      <c r="I26" s="58"/>
      <c r="J26" s="58"/>
      <c r="K26" s="58"/>
      <c r="L26" s="58"/>
      <c r="M26" s="58"/>
      <c r="N26" s="58"/>
      <c r="O26" s="58"/>
      <c r="P26" s="58"/>
    </row>
    <row r="27" spans="1:16" s="5" customFormat="1" x14ac:dyDescent="0.35">
      <c r="A27" s="65" t="s">
        <v>66</v>
      </c>
      <c r="B27" s="62"/>
      <c r="C27" s="62"/>
      <c r="D27" s="62"/>
      <c r="E27" s="62"/>
      <c r="F27" s="62"/>
      <c r="G27" s="62"/>
      <c r="H27" s="62"/>
      <c r="I27" s="62"/>
      <c r="J27" s="62"/>
      <c r="K27" s="62"/>
      <c r="L27" s="62"/>
      <c r="M27" s="62"/>
      <c r="N27" s="62"/>
      <c r="O27" s="62"/>
      <c r="P27" s="62"/>
    </row>
    <row r="28" spans="1:16" s="68" customFormat="1" x14ac:dyDescent="0.35">
      <c r="A28" s="71" t="s">
        <v>67</v>
      </c>
      <c r="B28" s="67"/>
      <c r="C28" s="67"/>
      <c r="D28" s="67"/>
      <c r="E28" s="67"/>
      <c r="F28" s="67"/>
      <c r="G28" s="67"/>
      <c r="H28" s="67"/>
      <c r="I28" s="67"/>
      <c r="J28" s="67"/>
      <c r="K28" s="67"/>
      <c r="L28" s="67"/>
      <c r="M28" s="67"/>
      <c r="N28" s="67"/>
      <c r="O28" s="67"/>
      <c r="P28" s="67"/>
    </row>
    <row r="29" spans="1:16" s="68" customFormat="1" x14ac:dyDescent="0.35">
      <c r="A29" s="71" t="s">
        <v>68</v>
      </c>
      <c r="B29" s="67"/>
      <c r="C29" s="67"/>
      <c r="D29" s="67"/>
      <c r="E29" s="67"/>
      <c r="F29" s="67"/>
      <c r="G29" s="67"/>
      <c r="H29" s="67"/>
      <c r="I29" s="67"/>
      <c r="J29" s="67"/>
      <c r="K29" s="67"/>
      <c r="L29" s="67"/>
      <c r="M29" s="67"/>
      <c r="N29" s="67"/>
      <c r="O29" s="67"/>
      <c r="P29" s="67"/>
    </row>
    <row r="30" spans="1:16" s="68" customFormat="1" x14ac:dyDescent="0.35">
      <c r="A30" s="71" t="s">
        <v>69</v>
      </c>
      <c r="B30" s="67"/>
      <c r="C30" s="67"/>
      <c r="D30" s="67"/>
      <c r="E30" s="67"/>
      <c r="F30" s="67"/>
      <c r="G30" s="67"/>
      <c r="H30" s="67"/>
      <c r="I30" s="67"/>
      <c r="J30" s="67"/>
      <c r="K30" s="67"/>
      <c r="L30" s="67"/>
      <c r="M30" s="67"/>
      <c r="N30" s="67"/>
      <c r="O30" s="67"/>
      <c r="P30" s="67"/>
    </row>
    <row r="31" spans="1:16" s="68" customFormat="1" x14ac:dyDescent="0.35">
      <c r="A31" s="71" t="s">
        <v>70</v>
      </c>
      <c r="B31" s="67"/>
      <c r="C31" s="67"/>
      <c r="D31" s="67"/>
      <c r="E31" s="67"/>
      <c r="F31" s="67"/>
      <c r="G31" s="67"/>
      <c r="H31" s="67"/>
      <c r="I31" s="67"/>
      <c r="J31" s="67"/>
      <c r="K31" s="67"/>
      <c r="L31" s="67"/>
      <c r="M31" s="67"/>
      <c r="N31" s="67"/>
      <c r="O31" s="67"/>
      <c r="P31" s="67"/>
    </row>
    <row r="32" spans="1:16" s="68" customFormat="1" x14ac:dyDescent="0.35">
      <c r="A32" s="71" t="s">
        <v>71</v>
      </c>
      <c r="B32" s="67"/>
      <c r="C32" s="67"/>
      <c r="D32" s="67"/>
      <c r="E32" s="67"/>
      <c r="F32" s="67"/>
      <c r="G32" s="67"/>
      <c r="H32" s="67"/>
      <c r="I32" s="67"/>
      <c r="J32" s="67"/>
      <c r="K32" s="67"/>
      <c r="L32" s="67"/>
      <c r="M32" s="67"/>
      <c r="N32" s="67"/>
      <c r="O32" s="67"/>
      <c r="P32" s="67"/>
    </row>
    <row r="33" spans="1:16" s="68" customFormat="1" x14ac:dyDescent="0.35">
      <c r="A33" s="71" t="s">
        <v>72</v>
      </c>
      <c r="B33" s="67"/>
      <c r="C33" s="67"/>
      <c r="D33" s="67"/>
      <c r="E33" s="67"/>
      <c r="F33" s="67"/>
      <c r="G33" s="67"/>
      <c r="H33" s="67"/>
      <c r="I33" s="67"/>
      <c r="J33" s="67"/>
      <c r="K33" s="67"/>
      <c r="L33" s="67"/>
      <c r="M33" s="67"/>
      <c r="N33" s="67"/>
      <c r="O33" s="67"/>
      <c r="P33" s="67"/>
    </row>
    <row r="34" spans="1:16" s="68" customFormat="1" x14ac:dyDescent="0.35">
      <c r="A34" s="71" t="s">
        <v>73</v>
      </c>
      <c r="B34" s="67"/>
      <c r="C34" s="67"/>
      <c r="D34" s="67"/>
      <c r="E34" s="67"/>
      <c r="F34" s="67"/>
      <c r="G34" s="67"/>
      <c r="H34" s="67"/>
      <c r="I34" s="67"/>
      <c r="J34" s="67"/>
      <c r="K34" s="67"/>
      <c r="L34" s="67"/>
      <c r="M34" s="67"/>
      <c r="N34" s="67"/>
      <c r="O34" s="67"/>
      <c r="P34" s="67"/>
    </row>
    <row r="35" spans="1:16" s="68" customFormat="1" x14ac:dyDescent="0.35">
      <c r="A35" s="71" t="s">
        <v>74</v>
      </c>
      <c r="B35" s="67"/>
      <c r="C35" s="67"/>
      <c r="D35" s="67"/>
      <c r="E35" s="67"/>
      <c r="F35" s="67"/>
      <c r="G35" s="67"/>
      <c r="H35" s="67"/>
      <c r="I35" s="67"/>
      <c r="J35" s="67"/>
      <c r="K35" s="67"/>
      <c r="L35" s="67"/>
      <c r="M35" s="67"/>
      <c r="N35" s="67"/>
      <c r="O35" s="67"/>
      <c r="P35" s="67"/>
    </row>
    <row r="36" spans="1:16" s="68" customFormat="1" x14ac:dyDescent="0.35">
      <c r="A36" s="23"/>
      <c r="B36" s="69"/>
      <c r="C36" s="69"/>
      <c r="D36" s="69"/>
      <c r="E36" s="69"/>
      <c r="F36" s="69"/>
      <c r="G36" s="69"/>
      <c r="H36" s="69"/>
      <c r="I36" s="69"/>
      <c r="J36" s="69"/>
      <c r="K36" s="69"/>
      <c r="L36" s="69"/>
      <c r="M36" s="69"/>
      <c r="N36" s="69"/>
      <c r="O36" s="69"/>
      <c r="P36" s="69"/>
    </row>
    <row r="37" spans="1:16" s="68" customFormat="1" x14ac:dyDescent="0.35">
      <c r="A37" s="65" t="s">
        <v>75</v>
      </c>
      <c r="B37" s="62"/>
      <c r="C37" s="62"/>
      <c r="D37" s="62"/>
      <c r="E37" s="62"/>
      <c r="F37" s="62"/>
      <c r="G37" s="62"/>
      <c r="H37" s="62"/>
      <c r="I37" s="62"/>
      <c r="J37" s="62"/>
      <c r="K37" s="62"/>
      <c r="L37" s="62"/>
      <c r="M37" s="62"/>
      <c r="N37" s="62"/>
      <c r="O37" s="62"/>
      <c r="P37" s="62"/>
    </row>
    <row r="38" spans="1:16" s="68" customFormat="1" ht="46.5" customHeight="1" x14ac:dyDescent="0.35">
      <c r="A38" s="71" t="s">
        <v>76</v>
      </c>
      <c r="B38" s="151" t="s">
        <v>77</v>
      </c>
      <c r="C38" s="151"/>
      <c r="D38" s="151"/>
      <c r="E38" s="151"/>
      <c r="F38" s="151"/>
      <c r="G38" s="151"/>
      <c r="H38" s="151"/>
      <c r="I38" s="151"/>
      <c r="J38" s="151"/>
      <c r="K38" s="151"/>
      <c r="L38" s="151"/>
      <c r="M38" s="151"/>
      <c r="N38" s="151"/>
      <c r="O38" s="151"/>
      <c r="P38" s="151"/>
    </row>
    <row r="39" spans="1:16" x14ac:dyDescent="0.35">
      <c r="A39" s="22"/>
      <c r="B39" s="58"/>
      <c r="C39" s="58"/>
      <c r="D39" s="58"/>
      <c r="E39" s="58"/>
      <c r="F39" s="58"/>
      <c r="G39" s="58"/>
      <c r="H39" s="58"/>
      <c r="I39" s="58"/>
      <c r="J39" s="58"/>
      <c r="K39" s="58"/>
      <c r="L39" s="58"/>
      <c r="M39" s="58"/>
      <c r="N39" s="58"/>
      <c r="O39" s="58"/>
      <c r="P39" s="58"/>
    </row>
    <row r="40" spans="1:16" x14ac:dyDescent="0.35">
      <c r="A40" s="65" t="s">
        <v>78</v>
      </c>
      <c r="B40" s="62"/>
      <c r="C40" s="62"/>
      <c r="D40" s="62"/>
      <c r="E40" s="62"/>
      <c r="F40" s="62"/>
      <c r="G40" s="62"/>
      <c r="H40" s="62"/>
      <c r="I40" s="62"/>
      <c r="J40" s="62"/>
      <c r="K40" s="62"/>
      <c r="L40" s="62"/>
      <c r="M40" s="62"/>
      <c r="N40" s="62"/>
      <c r="O40" s="62"/>
      <c r="P40" s="62"/>
    </row>
    <row r="41" spans="1:16" x14ac:dyDescent="0.35">
      <c r="A41" s="44"/>
      <c r="B41" s="150" t="s">
        <v>79</v>
      </c>
      <c r="C41" s="150"/>
      <c r="D41" s="150"/>
      <c r="E41" s="150"/>
      <c r="F41" s="150"/>
      <c r="G41" s="150"/>
      <c r="H41" s="150"/>
      <c r="I41" s="150"/>
      <c r="J41" s="150"/>
      <c r="K41" s="150"/>
      <c r="L41" s="150"/>
      <c r="M41" s="150"/>
      <c r="N41" s="150"/>
      <c r="O41" s="150"/>
      <c r="P41" s="150"/>
    </row>
    <row r="42" spans="1:16" x14ac:dyDescent="0.35">
      <c r="A42" s="43"/>
      <c r="B42" s="150" t="s">
        <v>80</v>
      </c>
      <c r="C42" s="150"/>
      <c r="D42" s="150"/>
      <c r="E42" s="150"/>
      <c r="F42" s="150"/>
      <c r="G42" s="150"/>
      <c r="H42" s="150"/>
      <c r="I42" s="150"/>
      <c r="J42" s="150"/>
      <c r="K42" s="150"/>
      <c r="L42" s="150"/>
      <c r="M42" s="150"/>
      <c r="N42" s="150"/>
      <c r="O42" s="150"/>
      <c r="P42" s="150"/>
    </row>
    <row r="43" spans="1:16" x14ac:dyDescent="0.35">
      <c r="A43" s="39"/>
      <c r="B43" s="150" t="s">
        <v>81</v>
      </c>
      <c r="C43" s="150"/>
      <c r="D43" s="150"/>
      <c r="E43" s="150"/>
      <c r="F43" s="150"/>
      <c r="G43" s="150"/>
      <c r="H43" s="150"/>
      <c r="I43" s="150"/>
      <c r="J43" s="150"/>
      <c r="K43" s="150"/>
      <c r="L43" s="150"/>
      <c r="M43" s="150"/>
      <c r="N43" s="150"/>
      <c r="O43" s="150"/>
      <c r="P43" s="150"/>
    </row>
    <row r="44" spans="1:16" x14ac:dyDescent="0.35">
      <c r="A44" s="74"/>
      <c r="B44" s="132" t="s">
        <v>82</v>
      </c>
      <c r="C44" s="132"/>
      <c r="D44" s="132"/>
      <c r="E44" s="132"/>
      <c r="F44" s="132"/>
      <c r="G44" s="132"/>
      <c r="H44" s="132"/>
      <c r="I44" s="132"/>
      <c r="J44" s="132"/>
      <c r="K44" s="132"/>
      <c r="L44" s="132"/>
      <c r="M44" s="132"/>
      <c r="N44" s="132"/>
      <c r="O44" s="132"/>
      <c r="P44" s="132"/>
    </row>
  </sheetData>
  <mergeCells count="22">
    <mergeCell ref="B2:P2"/>
    <mergeCell ref="B6:P6"/>
    <mergeCell ref="B7:P7"/>
    <mergeCell ref="B10:P10"/>
    <mergeCell ref="B11:P11"/>
    <mergeCell ref="B12:P12"/>
    <mergeCell ref="B3:P3"/>
    <mergeCell ref="B15:P15"/>
    <mergeCell ref="B16:P16"/>
    <mergeCell ref="B17:P17"/>
    <mergeCell ref="B18:P18"/>
    <mergeCell ref="B19:P19"/>
    <mergeCell ref="B20:P20"/>
    <mergeCell ref="B21:P21"/>
    <mergeCell ref="B22:P22"/>
    <mergeCell ref="B43:P43"/>
    <mergeCell ref="B23:P23"/>
    <mergeCell ref="B24:P24"/>
    <mergeCell ref="B25:P25"/>
    <mergeCell ref="B41:P41"/>
    <mergeCell ref="B42:P42"/>
    <mergeCell ref="B38:P3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8D781-BF1D-4476-B40C-688AD586801B}">
  <sheetPr>
    <tabColor rgb="FFC00000"/>
  </sheetPr>
  <dimension ref="A1:G103"/>
  <sheetViews>
    <sheetView zoomScaleNormal="100" workbookViewId="0">
      <pane ySplit="1" topLeftCell="A2" activePane="bottomLeft" state="frozen"/>
      <selection activeCell="D1" sqref="D1"/>
      <selection pane="bottomLeft" activeCell="D9" sqref="D9"/>
    </sheetView>
  </sheetViews>
  <sheetFormatPr defaultColWidth="8.7265625" defaultRowHeight="14.5" x14ac:dyDescent="0.35"/>
  <cols>
    <col min="1" max="1" width="33.81640625" style="2" customWidth="1"/>
    <col min="2" max="2" width="21.81640625" style="2" customWidth="1"/>
    <col min="3" max="3" width="55.7265625" style="2" customWidth="1"/>
    <col min="4" max="4" width="30.54296875" style="2" customWidth="1"/>
    <col min="5" max="7" width="29.453125" style="2" customWidth="1"/>
    <col min="8" max="16384" width="8.7265625" style="1"/>
  </cols>
  <sheetData>
    <row r="1" spans="1:7" x14ac:dyDescent="0.35">
      <c r="A1" s="37" t="str" cm="1">
        <f t="array" aca="1" ref="A1" ca="1">HYPERLINK("#"&amp;CELL("address",INDEX('Read Me'!A40,MATCH("Field Name Color Key",'Read Me'!A40))),"Field Name")</f>
        <v>Field Name</v>
      </c>
      <c r="B1" s="37" t="str" cm="1">
        <f t="array" aca="1" ref="B1" ca="1">HYPERLINK("#"&amp;CELL("address",INDEX('Read Me'!A14,MATCH("Data type definitions",'Read Me'!A14))),"Data Type")</f>
        <v>Data Type</v>
      </c>
      <c r="C1" s="134" t="s">
        <v>3</v>
      </c>
      <c r="D1" s="134" t="s">
        <v>83</v>
      </c>
      <c r="E1" s="134" t="s">
        <v>84</v>
      </c>
      <c r="F1" s="37" t="str" cm="1">
        <f t="array" aca="1" ref="F1" ca="1">HYPERLINK("#"&amp;CELL("address",INDEX('Read Me'!A1,MATCH("Submission and data file notes",'Read Me'!A1))),"Submission Requirement")</f>
        <v>Submission Requirement</v>
      </c>
      <c r="G1" s="134" t="s">
        <v>85</v>
      </c>
    </row>
    <row r="2" spans="1:7" x14ac:dyDescent="0.35">
      <c r="A2" s="19"/>
      <c r="B2" s="19"/>
      <c r="C2" s="19"/>
      <c r="D2" s="19"/>
      <c r="E2" s="19"/>
      <c r="F2" s="19"/>
      <c r="G2" s="19"/>
    </row>
    <row r="3" spans="1:7" x14ac:dyDescent="0.35">
      <c r="A3" s="18" t="s">
        <v>67</v>
      </c>
      <c r="B3" s="13"/>
      <c r="C3" s="13"/>
      <c r="D3" s="13"/>
      <c r="E3" s="13"/>
      <c r="F3" s="13"/>
      <c r="G3" s="13"/>
    </row>
    <row r="4" spans="1:7" ht="43.5" x14ac:dyDescent="0.35">
      <c r="A4" s="44" t="s">
        <v>86</v>
      </c>
      <c r="B4" s="134" t="s">
        <v>58</v>
      </c>
      <c r="C4" s="134" t="s">
        <v>87</v>
      </c>
      <c r="D4" s="37" t="str" cm="1">
        <f t="array" aca="1" ref="D4" ca="1">HYPERLINK("#"&amp;CELL("address",INDEX('Value Sets'!$F$1:$BX$1,MATCH("vs_"&amp;A4,'Value Sets'!$F$1:$BX$1))),"[See Value Sets: vs_"&amp;A4&amp;"]")</f>
        <v>[See Value Sets: vs_reporting_jurisdiction]</v>
      </c>
      <c r="E4" s="134" t="s">
        <v>88</v>
      </c>
      <c r="F4" s="134" t="s">
        <v>89</v>
      </c>
      <c r="G4" s="7" t="s">
        <v>90</v>
      </c>
    </row>
    <row r="5" spans="1:7" x14ac:dyDescent="0.35">
      <c r="A5" s="19"/>
      <c r="B5" s="19"/>
      <c r="C5" s="19"/>
      <c r="D5" s="19"/>
      <c r="E5" s="19"/>
      <c r="F5" s="19"/>
      <c r="G5" s="20"/>
    </row>
    <row r="6" spans="1:7" x14ac:dyDescent="0.35">
      <c r="A6" s="18" t="s">
        <v>68</v>
      </c>
      <c r="B6" s="13"/>
      <c r="C6" s="13"/>
      <c r="D6" s="13"/>
      <c r="E6" s="13"/>
      <c r="F6" s="13"/>
      <c r="G6" s="13"/>
    </row>
    <row r="7" spans="1:7" ht="87" x14ac:dyDescent="0.35">
      <c r="A7" s="39" t="s">
        <v>91</v>
      </c>
      <c r="B7" s="1" t="s">
        <v>92</v>
      </c>
      <c r="C7" s="1" t="s">
        <v>93</v>
      </c>
      <c r="D7" s="1" t="s">
        <v>94</v>
      </c>
      <c r="E7" s="1" t="s">
        <v>88</v>
      </c>
      <c r="F7" s="25" t="s">
        <v>89</v>
      </c>
      <c r="G7" s="25" t="s">
        <v>90</v>
      </c>
    </row>
    <row r="8" spans="1:7" ht="29" x14ac:dyDescent="0.35">
      <c r="A8" s="39" t="s">
        <v>95</v>
      </c>
      <c r="B8" s="1" t="s">
        <v>96</v>
      </c>
      <c r="C8" s="1" t="s">
        <v>97</v>
      </c>
      <c r="D8" s="1" t="s">
        <v>98</v>
      </c>
      <c r="E8" s="1" t="s">
        <v>88</v>
      </c>
      <c r="F8" s="25" t="s">
        <v>99</v>
      </c>
      <c r="G8" s="25" t="s">
        <v>90</v>
      </c>
    </row>
    <row r="9" spans="1:7" x14ac:dyDescent="0.35">
      <c r="A9" s="39" t="s">
        <v>100</v>
      </c>
      <c r="B9" s="1" t="s">
        <v>101</v>
      </c>
      <c r="C9" s="1" t="s">
        <v>102</v>
      </c>
      <c r="D9" s="1" t="s">
        <v>103</v>
      </c>
      <c r="E9" s="1" t="s">
        <v>88</v>
      </c>
      <c r="F9" s="25" t="s">
        <v>89</v>
      </c>
      <c r="G9" s="25" t="s">
        <v>90</v>
      </c>
    </row>
    <row r="10" spans="1:7" ht="78" customHeight="1" x14ac:dyDescent="0.35">
      <c r="A10" s="44" t="s">
        <v>104</v>
      </c>
      <c r="B10" s="1" t="s">
        <v>48</v>
      </c>
      <c r="C10" s="40" t="s">
        <v>105</v>
      </c>
      <c r="D10" s="1" t="s">
        <v>106</v>
      </c>
      <c r="E10" s="1" t="s">
        <v>88</v>
      </c>
      <c r="F10" s="25" t="s">
        <v>89</v>
      </c>
      <c r="G10" s="25" t="s">
        <v>90</v>
      </c>
    </row>
    <row r="11" spans="1:7" ht="72.5" x14ac:dyDescent="0.35">
      <c r="A11" s="39" t="s">
        <v>107</v>
      </c>
      <c r="B11" s="133" t="s">
        <v>46</v>
      </c>
      <c r="C11" s="133" t="s">
        <v>108</v>
      </c>
      <c r="D11" s="133" t="s">
        <v>109</v>
      </c>
      <c r="E11" s="1" t="s">
        <v>110</v>
      </c>
      <c r="F11" s="25" t="s">
        <v>99</v>
      </c>
      <c r="G11" s="25" t="s">
        <v>90</v>
      </c>
    </row>
    <row r="12" spans="1:7" ht="58" x14ac:dyDescent="0.35">
      <c r="A12" s="39" t="s">
        <v>111</v>
      </c>
      <c r="B12" s="133" t="s">
        <v>58</v>
      </c>
      <c r="C12" s="133" t="s">
        <v>112</v>
      </c>
      <c r="D12" s="37" t="str" cm="1">
        <f t="array" aca="1" ref="D12" ca="1">HYPERLINK("#"&amp;CELL("address",INDEX('Value Sets'!$F$1:$BX$1,MATCH("vs_"&amp;A12,'Value Sets'!$F$1:$BX$1))),"[See Value Sets: vs_"&amp;A12&amp;"]")</f>
        <v>[See Value Sets: vs_sample_location]</v>
      </c>
      <c r="E12" s="1" t="s">
        <v>88</v>
      </c>
      <c r="F12" s="41" t="s">
        <v>89</v>
      </c>
      <c r="G12" s="25" t="s">
        <v>113</v>
      </c>
    </row>
    <row r="13" spans="1:7" ht="43.5" x14ac:dyDescent="0.35">
      <c r="A13" s="39" t="s">
        <v>114</v>
      </c>
      <c r="B13" s="133" t="s">
        <v>44</v>
      </c>
      <c r="C13" s="133" t="s">
        <v>115</v>
      </c>
      <c r="D13" s="133" t="s">
        <v>116</v>
      </c>
      <c r="E13" s="1" t="s">
        <v>88</v>
      </c>
      <c r="F13" s="41" t="s">
        <v>89</v>
      </c>
      <c r="G13" s="41" t="s">
        <v>117</v>
      </c>
    </row>
    <row r="14" spans="1:7" ht="43.5" x14ac:dyDescent="0.35">
      <c r="A14" s="44" t="s">
        <v>118</v>
      </c>
      <c r="B14" s="133" t="s">
        <v>58</v>
      </c>
      <c r="C14" s="133" t="s">
        <v>119</v>
      </c>
      <c r="D14" s="37" t="str" cm="1">
        <f t="array" aca="1" ref="D14" ca="1">HYPERLINK("#"&amp;CELL("address",INDEX('Value Sets'!$F$1:$BX$1,MATCH("vs_"&amp;A14,'Value Sets'!$F$1:$BX$1))),"[See Value Sets: vs_"&amp;A14&amp;"]")</f>
        <v>[See Value Sets: vs_institution_type]</v>
      </c>
      <c r="E14" s="1" t="s">
        <v>88</v>
      </c>
      <c r="F14" s="133" t="s">
        <v>89</v>
      </c>
      <c r="G14" s="25" t="s">
        <v>90</v>
      </c>
    </row>
    <row r="15" spans="1:7" x14ac:dyDescent="0.35">
      <c r="A15" s="19"/>
      <c r="B15" s="19"/>
      <c r="C15" s="22"/>
      <c r="D15" s="22"/>
      <c r="E15" s="19"/>
      <c r="F15" s="23"/>
      <c r="G15" s="20"/>
    </row>
    <row r="16" spans="1:7" x14ac:dyDescent="0.35">
      <c r="A16" s="18" t="s">
        <v>69</v>
      </c>
      <c r="B16" s="13"/>
      <c r="C16" s="14"/>
      <c r="D16" s="14"/>
      <c r="E16" s="13"/>
      <c r="F16" s="15"/>
      <c r="G16" s="16"/>
    </row>
    <row r="17" spans="1:7" ht="58" x14ac:dyDescent="0.35">
      <c r="A17" s="39" t="s">
        <v>120</v>
      </c>
      <c r="B17" s="134" t="s">
        <v>121</v>
      </c>
      <c r="C17" s="134" t="s">
        <v>122</v>
      </c>
      <c r="D17" s="134" t="s">
        <v>123</v>
      </c>
      <c r="E17" s="134" t="s">
        <v>88</v>
      </c>
      <c r="F17" s="7" t="s">
        <v>99</v>
      </c>
      <c r="G17" s="7" t="s">
        <v>90</v>
      </c>
    </row>
    <row r="18" spans="1:7" ht="72.5" x14ac:dyDescent="0.35">
      <c r="A18" s="39" t="s">
        <v>124</v>
      </c>
      <c r="B18" s="134" t="s">
        <v>44</v>
      </c>
      <c r="C18" s="7" t="s">
        <v>125</v>
      </c>
      <c r="D18" s="9" t="s">
        <v>126</v>
      </c>
      <c r="E18" s="134" t="s">
        <v>88</v>
      </c>
      <c r="F18" s="7" t="s">
        <v>89</v>
      </c>
      <c r="G18" s="7" t="s">
        <v>90</v>
      </c>
    </row>
    <row r="19" spans="1:7" ht="43.5" x14ac:dyDescent="0.35">
      <c r="A19" s="39" t="s">
        <v>127</v>
      </c>
      <c r="B19" s="134" t="s">
        <v>58</v>
      </c>
      <c r="C19" s="7" t="s">
        <v>128</v>
      </c>
      <c r="D19" s="36" t="str" cm="1">
        <f t="array" aca="1" ref="D19" ca="1">HYPERLINK("#"&amp;CELL("address",INDEX('Value Sets'!$F$1:$BX$1,MATCH("vs_"&amp;A19,'Value Sets'!$F$1:$BX$1))),"[See Value Sets: vs_"&amp;A19&amp;"]")</f>
        <v>[See Value Sets: vs_wwtp_jurisdiction]</v>
      </c>
      <c r="E19" s="134" t="s">
        <v>88</v>
      </c>
      <c r="F19" s="7" t="s">
        <v>89</v>
      </c>
      <c r="G19" s="7" t="s">
        <v>90</v>
      </c>
    </row>
    <row r="20" spans="1:7" ht="29" x14ac:dyDescent="0.35">
      <c r="A20" s="39" t="s">
        <v>129</v>
      </c>
      <c r="B20" s="134" t="s">
        <v>46</v>
      </c>
      <c r="C20" s="7" t="s">
        <v>130</v>
      </c>
      <c r="D20" s="134" t="s">
        <v>106</v>
      </c>
      <c r="E20" s="134" t="s">
        <v>131</v>
      </c>
      <c r="F20" s="7" t="s">
        <v>89</v>
      </c>
      <c r="G20" s="7" t="s">
        <v>90</v>
      </c>
    </row>
    <row r="21" spans="1:7" ht="43.5" x14ac:dyDescent="0.35">
      <c r="A21" s="39" t="s">
        <v>132</v>
      </c>
      <c r="B21" s="134" t="s">
        <v>46</v>
      </c>
      <c r="C21" s="7" t="s">
        <v>133</v>
      </c>
      <c r="D21" s="8" t="s">
        <v>134</v>
      </c>
      <c r="E21" s="8" t="s">
        <v>135</v>
      </c>
      <c r="F21" s="7" t="s">
        <v>99</v>
      </c>
      <c r="G21" s="7" t="s">
        <v>90</v>
      </c>
    </row>
    <row r="22" spans="1:7" ht="43.5" x14ac:dyDescent="0.35">
      <c r="A22" s="39" t="s">
        <v>136</v>
      </c>
      <c r="B22" s="134" t="s">
        <v>58</v>
      </c>
      <c r="C22" s="7" t="s">
        <v>137</v>
      </c>
      <c r="D22" s="36" t="str" cm="1">
        <f t="array" aca="1" ref="D22" ca="1">HYPERLINK("#"&amp;CELL("address",INDEX('Value Sets'!$F$1:$BX$1,MATCH("vs_yne",'Value Sets'!$F$1:$BX$1))),"[See Value Sets: vs_yne]")</f>
        <v>[See Value Sets: vs_yne]</v>
      </c>
      <c r="E22" s="134" t="s">
        <v>88</v>
      </c>
      <c r="F22" s="7" t="s">
        <v>99</v>
      </c>
      <c r="G22" s="7" t="s">
        <v>90</v>
      </c>
    </row>
    <row r="23" spans="1:7" ht="43.5" x14ac:dyDescent="0.35">
      <c r="A23" s="39" t="s">
        <v>138</v>
      </c>
      <c r="B23" s="134" t="s">
        <v>58</v>
      </c>
      <c r="C23" s="7" t="s">
        <v>139</v>
      </c>
      <c r="D23" s="36" t="str" cm="1">
        <f t="array" aca="1" ref="D23" ca="1">HYPERLINK("#"&amp;CELL("address",INDEX('Value Sets'!$F$1:$BX$1,MATCH("vs_yne",'Value Sets'!$F$1:$BX$1))),"[See Value Sets: vs_yne]")</f>
        <v>[See Value Sets: vs_yne]</v>
      </c>
      <c r="E23" s="134" t="s">
        <v>88</v>
      </c>
      <c r="F23" s="7" t="s">
        <v>99</v>
      </c>
      <c r="G23" s="7" t="s">
        <v>90</v>
      </c>
    </row>
    <row r="24" spans="1:7" x14ac:dyDescent="0.35">
      <c r="A24" s="19"/>
      <c r="B24" s="19"/>
      <c r="C24" s="38"/>
      <c r="D24" s="19"/>
      <c r="E24" s="19"/>
      <c r="F24" s="20"/>
      <c r="G24" s="20"/>
    </row>
    <row r="25" spans="1:7" x14ac:dyDescent="0.35">
      <c r="A25" s="18" t="s">
        <v>70</v>
      </c>
      <c r="B25" s="13"/>
      <c r="C25" s="16"/>
      <c r="D25" s="13"/>
      <c r="E25" s="13"/>
      <c r="F25" s="16"/>
      <c r="G25" s="16"/>
    </row>
    <row r="26" spans="1:7" ht="101.5" x14ac:dyDescent="0.35">
      <c r="A26" s="39" t="s">
        <v>140</v>
      </c>
      <c r="B26" s="134" t="s">
        <v>58</v>
      </c>
      <c r="C26" s="10" t="s">
        <v>141</v>
      </c>
      <c r="D26" s="36" t="str">
        <f>'LIMS Database Structure Example'!F60</f>
        <v>See Sample Types</v>
      </c>
      <c r="E26" s="134" t="s">
        <v>88</v>
      </c>
      <c r="F26" s="10" t="s">
        <v>89</v>
      </c>
      <c r="G26" s="7" t="s">
        <v>90</v>
      </c>
    </row>
    <row r="27" spans="1:7" ht="87" x14ac:dyDescent="0.35">
      <c r="A27" s="39" t="s">
        <v>142</v>
      </c>
      <c r="B27" s="134" t="s">
        <v>46</v>
      </c>
      <c r="C27" s="10" t="s">
        <v>143</v>
      </c>
      <c r="D27" s="134" t="s">
        <v>109</v>
      </c>
      <c r="E27" s="10" t="s">
        <v>144</v>
      </c>
      <c r="F27" s="10" t="s">
        <v>99</v>
      </c>
      <c r="G27" s="7" t="s">
        <v>90</v>
      </c>
    </row>
    <row r="28" spans="1:7" x14ac:dyDescent="0.35">
      <c r="A28" s="39" t="s">
        <v>145</v>
      </c>
      <c r="B28" s="134" t="s">
        <v>58</v>
      </c>
      <c r="C28" s="10" t="s">
        <v>146</v>
      </c>
      <c r="D28" s="36" t="str" cm="1">
        <f t="array" aca="1" ref="D28" ca="1">HYPERLINK("#"&amp;CELL("address",INDEX('Value Sets'!$F$1:$BX$1,MATCH("vs_"&amp;A28,'Value Sets'!$F$1:$BX$1))),"[See Value Sets: vs_"&amp;A28&amp;"]")</f>
        <v>[See Value Sets: vs_sample_matrix]</v>
      </c>
      <c r="E28" s="134" t="s">
        <v>88</v>
      </c>
      <c r="F28" s="10" t="s">
        <v>89</v>
      </c>
      <c r="G28" s="7" t="s">
        <v>90</v>
      </c>
    </row>
    <row r="29" spans="1:7" ht="29" x14ac:dyDescent="0.35">
      <c r="A29" s="39" t="s">
        <v>147</v>
      </c>
      <c r="B29" s="134" t="s">
        <v>46</v>
      </c>
      <c r="C29" s="10" t="s">
        <v>148</v>
      </c>
      <c r="D29" s="134" t="s">
        <v>109</v>
      </c>
      <c r="E29" s="134" t="s">
        <v>110</v>
      </c>
      <c r="F29" s="10" t="s">
        <v>99</v>
      </c>
      <c r="G29" s="7" t="s">
        <v>90</v>
      </c>
    </row>
    <row r="30" spans="1:7" ht="29" x14ac:dyDescent="0.35">
      <c r="A30" s="39" t="s">
        <v>149</v>
      </c>
      <c r="B30" s="134" t="s">
        <v>46</v>
      </c>
      <c r="C30" s="10" t="s">
        <v>150</v>
      </c>
      <c r="D30" s="134" t="s">
        <v>151</v>
      </c>
      <c r="E30" s="134" t="s">
        <v>152</v>
      </c>
      <c r="F30" s="10" t="s">
        <v>99</v>
      </c>
      <c r="G30" s="7" t="s">
        <v>90</v>
      </c>
    </row>
    <row r="31" spans="1:7" ht="87" x14ac:dyDescent="0.35">
      <c r="A31" s="39" t="s">
        <v>153</v>
      </c>
      <c r="B31" s="134" t="s">
        <v>58</v>
      </c>
      <c r="C31" s="10" t="s">
        <v>154</v>
      </c>
      <c r="D31" s="36" t="str" cm="1">
        <f t="array" aca="1" ref="D31" ca="1">HYPERLINK("#"&amp;CELL("address",INDEX('Value Sets'!$F$1:$BX$1,MATCH("vs_yne",'Value Sets'!$F$1:$BX$1))),"[See Value Sets: vs_yne]")</f>
        <v>[See Value Sets: vs_yne]</v>
      </c>
      <c r="E31" s="134" t="s">
        <v>88</v>
      </c>
      <c r="F31" s="10" t="s">
        <v>99</v>
      </c>
      <c r="G31" s="7" t="s">
        <v>155</v>
      </c>
    </row>
    <row r="32" spans="1:7" ht="29" x14ac:dyDescent="0.35">
      <c r="A32" s="39" t="s">
        <v>156</v>
      </c>
      <c r="B32" s="134" t="s">
        <v>44</v>
      </c>
      <c r="C32" s="10" t="s">
        <v>157</v>
      </c>
      <c r="D32" s="134" t="s">
        <v>158</v>
      </c>
      <c r="E32" s="134" t="s">
        <v>88</v>
      </c>
      <c r="F32" s="10" t="s">
        <v>99</v>
      </c>
      <c r="G32" s="7" t="s">
        <v>155</v>
      </c>
    </row>
    <row r="33" spans="1:7" x14ac:dyDescent="0.35">
      <c r="A33" s="19"/>
      <c r="B33" s="19"/>
      <c r="C33" s="21"/>
      <c r="D33" s="19"/>
      <c r="E33" s="19"/>
      <c r="F33" s="21"/>
      <c r="G33" s="20"/>
    </row>
    <row r="34" spans="1:7" x14ac:dyDescent="0.35">
      <c r="A34" s="18" t="s">
        <v>71</v>
      </c>
      <c r="B34" s="13"/>
      <c r="C34" s="17"/>
      <c r="D34" s="13"/>
      <c r="E34" s="13"/>
      <c r="F34" s="17"/>
      <c r="G34" s="16"/>
    </row>
    <row r="35" spans="1:7" s="24" customFormat="1" ht="43.5" x14ac:dyDescent="0.35">
      <c r="A35" s="42" t="s">
        <v>159</v>
      </c>
      <c r="B35" s="9" t="s">
        <v>58</v>
      </c>
      <c r="C35" s="9" t="s">
        <v>160</v>
      </c>
      <c r="D35" s="36" t="str" cm="1">
        <f t="array" aca="1" ref="D35" ca="1">HYPERLINK("#"&amp;CELL("address",INDEX('Value Sets'!$F$1:$BX$1,MATCH("vs_"&amp;A35,'Value Sets'!$F$1:$BX$1))),"[See Value Sets: vs_"&amp;A35&amp;"]")</f>
        <v>[See Value Sets: vs_solids_separation]</v>
      </c>
      <c r="E35" s="9" t="s">
        <v>88</v>
      </c>
      <c r="F35" s="9" t="s">
        <v>99</v>
      </c>
      <c r="G35" s="11" t="s">
        <v>90</v>
      </c>
    </row>
    <row r="36" spans="1:7" ht="29" x14ac:dyDescent="0.35">
      <c r="A36" s="43" t="s">
        <v>161</v>
      </c>
      <c r="B36" s="134" t="s">
        <v>58</v>
      </c>
      <c r="C36" s="134" t="s">
        <v>162</v>
      </c>
      <c r="D36" s="36" t="str" cm="1">
        <f t="array" aca="1" ref="D36" ca="1">HYPERLINK("#"&amp;CELL("address",INDEX('Value Sets'!$F$1:$BX$1,MATCH("vs_"&amp;A36,'Value Sets'!$F$1:$BX$1))),"[See Value Sets: vs_"&amp;A36&amp;"]")</f>
        <v>[See Value Sets: vs_concentration_method]</v>
      </c>
      <c r="E36" s="134" t="s">
        <v>88</v>
      </c>
      <c r="F36" s="134" t="s">
        <v>89</v>
      </c>
      <c r="G36" s="7" t="s">
        <v>90</v>
      </c>
    </row>
    <row r="37" spans="1:7" ht="29" x14ac:dyDescent="0.35">
      <c r="A37" s="43" t="s">
        <v>163</v>
      </c>
      <c r="B37" s="9" t="s">
        <v>58</v>
      </c>
      <c r="C37" s="134" t="s">
        <v>164</v>
      </c>
      <c r="D37" s="36" t="str" cm="1">
        <f t="array" aca="1" ref="D37" ca="1">HYPERLINK("#"&amp;CELL("address",INDEX('Value Sets'!$F$1:$BX$1,MATCH("vs_"&amp;A37,'Value Sets'!$F$1:$BX$1))),"[See Value Sets: vs_"&amp;A37&amp;"]")</f>
        <v>[See Value Sets: vs_extraction_method]</v>
      </c>
      <c r="E37" s="134" t="s">
        <v>88</v>
      </c>
      <c r="F37" s="134" t="s">
        <v>89</v>
      </c>
      <c r="G37" s="7" t="s">
        <v>90</v>
      </c>
    </row>
    <row r="38" spans="1:7" ht="43.5" x14ac:dyDescent="0.35">
      <c r="A38" s="43" t="s">
        <v>165</v>
      </c>
      <c r="B38" s="134" t="s">
        <v>46</v>
      </c>
      <c r="C38" s="134" t="s">
        <v>166</v>
      </c>
      <c r="D38" s="134" t="s">
        <v>109</v>
      </c>
      <c r="E38" s="134" t="s">
        <v>110</v>
      </c>
      <c r="F38" s="134" t="s">
        <v>99</v>
      </c>
      <c r="G38" s="7" t="s">
        <v>90</v>
      </c>
    </row>
    <row r="39" spans="1:7" ht="29" x14ac:dyDescent="0.35">
      <c r="A39" s="43" t="s">
        <v>167</v>
      </c>
      <c r="B39" s="134" t="s">
        <v>46</v>
      </c>
      <c r="C39" s="134" t="s">
        <v>168</v>
      </c>
      <c r="D39" s="134" t="s">
        <v>151</v>
      </c>
      <c r="E39" s="134" t="s">
        <v>152</v>
      </c>
      <c r="F39" s="134" t="s">
        <v>99</v>
      </c>
      <c r="G39" s="7" t="s">
        <v>90</v>
      </c>
    </row>
    <row r="40" spans="1:7" ht="43.5" x14ac:dyDescent="0.35">
      <c r="A40" s="43" t="s">
        <v>169</v>
      </c>
      <c r="B40" s="134" t="s">
        <v>46</v>
      </c>
      <c r="C40" s="134" t="s">
        <v>170</v>
      </c>
      <c r="D40" s="134" t="s">
        <v>109</v>
      </c>
      <c r="E40" s="134" t="s">
        <v>110</v>
      </c>
      <c r="F40" s="134" t="s">
        <v>99</v>
      </c>
      <c r="G40" s="7" t="s">
        <v>90</v>
      </c>
    </row>
    <row r="41" spans="1:7" ht="29" x14ac:dyDescent="0.35">
      <c r="A41" s="43" t="s">
        <v>171</v>
      </c>
      <c r="B41" s="134" t="s">
        <v>46</v>
      </c>
      <c r="C41" s="134" t="s">
        <v>172</v>
      </c>
      <c r="D41" s="134" t="s">
        <v>151</v>
      </c>
      <c r="E41" s="134" t="s">
        <v>152</v>
      </c>
      <c r="F41" s="134" t="s">
        <v>99</v>
      </c>
      <c r="G41" s="7" t="s">
        <v>90</v>
      </c>
    </row>
    <row r="42" spans="1:7" ht="43.5" x14ac:dyDescent="0.35">
      <c r="A42" s="43" t="s">
        <v>173</v>
      </c>
      <c r="B42" s="134" t="s">
        <v>46</v>
      </c>
      <c r="C42" s="134" t="s">
        <v>174</v>
      </c>
      <c r="D42" s="134" t="s">
        <v>109</v>
      </c>
      <c r="E42" s="134" t="s">
        <v>175</v>
      </c>
      <c r="F42" s="134" t="s">
        <v>99</v>
      </c>
      <c r="G42" s="7" t="s">
        <v>90</v>
      </c>
    </row>
    <row r="43" spans="1:7" x14ac:dyDescent="0.35">
      <c r="A43" s="43" t="s">
        <v>176</v>
      </c>
      <c r="B43" s="134" t="s">
        <v>58</v>
      </c>
      <c r="C43" s="134" t="s">
        <v>177</v>
      </c>
      <c r="D43" s="36" t="str" cm="1">
        <f t="array" aca="1" ref="D43" ca="1">HYPERLINK("#"&amp;CELL("address",INDEX('Value Sets'!$F$1:$BX$1,MATCH("vs_yne",'Value Sets'!$F$1:$BX$1))),"[See Value Sets: vs_yne]")</f>
        <v>[See Value Sets: vs_yne]</v>
      </c>
      <c r="E43" s="134" t="s">
        <v>88</v>
      </c>
      <c r="F43" s="134" t="s">
        <v>99</v>
      </c>
      <c r="G43" s="7" t="s">
        <v>90</v>
      </c>
    </row>
    <row r="44" spans="1:7" ht="43.5" x14ac:dyDescent="0.35">
      <c r="A44" s="43" t="s">
        <v>178</v>
      </c>
      <c r="B44" s="134" t="s">
        <v>58</v>
      </c>
      <c r="C44" s="134" t="s">
        <v>179</v>
      </c>
      <c r="D44" s="36" t="str" cm="1">
        <f t="array" aca="1" ref="D44" ca="1">HYPERLINK("#"&amp;CELL("address",INDEX('Value Sets'!$F$1:$BX$1,MATCH("vs_"&amp;A44,'Value Sets'!$F$1:$BX$1))),"[See Value Sets: vs_"&amp;A44&amp;"]")</f>
        <v>[See Value Sets: vs_rec_eff_target_name]</v>
      </c>
      <c r="E44" s="134" t="s">
        <v>88</v>
      </c>
      <c r="F44" s="9" t="s">
        <v>89</v>
      </c>
      <c r="G44" s="9" t="s">
        <v>180</v>
      </c>
    </row>
    <row r="45" spans="1:7" ht="43.5" x14ac:dyDescent="0.35">
      <c r="A45" s="43" t="s">
        <v>181</v>
      </c>
      <c r="B45" s="134" t="s">
        <v>58</v>
      </c>
      <c r="C45" s="134" t="s">
        <v>182</v>
      </c>
      <c r="D45" s="36" t="str" cm="1">
        <f t="array" aca="1" ref="D45" ca="1">HYPERLINK("#"&amp;CELL("address",INDEX('Value Sets'!$F$1:$BX$1,MATCH("vs_"&amp;A45,'Value Sets'!$F$1:$BX$1))),"[See Value Sets: vs_"&amp;A45&amp;"]")</f>
        <v>[See Value Sets: vs_rec_eff_spike_matrix]</v>
      </c>
      <c r="E45" s="134" t="s">
        <v>88</v>
      </c>
      <c r="F45" s="9" t="s">
        <v>89</v>
      </c>
      <c r="G45" s="134" t="s">
        <v>183</v>
      </c>
    </row>
    <row r="46" spans="1:7" ht="43.5" x14ac:dyDescent="0.35">
      <c r="A46" s="43" t="s">
        <v>184</v>
      </c>
      <c r="B46" s="134" t="s">
        <v>46</v>
      </c>
      <c r="C46" s="134" t="s">
        <v>185</v>
      </c>
      <c r="D46" s="134" t="s">
        <v>151</v>
      </c>
      <c r="E46" s="134" t="s">
        <v>186</v>
      </c>
      <c r="F46" s="9" t="s">
        <v>89</v>
      </c>
      <c r="G46" s="134" t="s">
        <v>183</v>
      </c>
    </row>
    <row r="47" spans="1:7" x14ac:dyDescent="0.35">
      <c r="A47" s="43" t="s">
        <v>187</v>
      </c>
      <c r="B47" s="134" t="s">
        <v>58</v>
      </c>
      <c r="C47" s="134" t="s">
        <v>188</v>
      </c>
      <c r="D47" s="36" t="str" cm="1">
        <f t="array" aca="1" ref="D47" ca="1">HYPERLINK("#"&amp;CELL("address",INDEX('Value Sets'!$F$1:$BX$1,MATCH("vs_yne",'Value Sets'!$F$1:$BX$1))),"[See Value Sets: vs_yne]")</f>
        <v>[See Value Sets: vs_yne]</v>
      </c>
      <c r="E47" s="134" t="s">
        <v>88</v>
      </c>
      <c r="F47" s="9" t="s">
        <v>99</v>
      </c>
      <c r="G47" s="7" t="s">
        <v>90</v>
      </c>
    </row>
    <row r="48" spans="1:7" x14ac:dyDescent="0.35">
      <c r="A48" s="19"/>
      <c r="B48" s="19"/>
      <c r="C48" s="19"/>
      <c r="D48" s="19"/>
      <c r="E48" s="19"/>
      <c r="F48" s="22"/>
      <c r="G48" s="20"/>
    </row>
    <row r="49" spans="1:7" x14ac:dyDescent="0.35">
      <c r="A49" s="18" t="s">
        <v>72</v>
      </c>
      <c r="B49" s="13"/>
      <c r="C49" s="13"/>
      <c r="D49" s="13"/>
      <c r="E49" s="13"/>
      <c r="F49" s="14"/>
      <c r="G49" s="16"/>
    </row>
    <row r="50" spans="1:7" x14ac:dyDescent="0.35">
      <c r="A50" s="43" t="s">
        <v>189</v>
      </c>
      <c r="B50" s="134" t="s">
        <v>58</v>
      </c>
      <c r="C50" s="74" t="s">
        <v>190</v>
      </c>
      <c r="D50" s="75" t="str" cm="1">
        <f t="array" aca="1" ref="D50" ca="1">HYPERLINK("#"&amp;CELL("address",INDEX('Value Sets'!$F$1:$BX$1,MATCH("vs_"&amp;A50,'Value Sets'!$F$1:$BX$1))),"[See Value Sets: vs_"&amp;A50&amp;"]")</f>
        <v>[See Value Sets: vs_pcr_target]</v>
      </c>
      <c r="E50" s="134" t="s">
        <v>88</v>
      </c>
      <c r="F50" s="134" t="s">
        <v>89</v>
      </c>
      <c r="G50" s="7" t="s">
        <v>90</v>
      </c>
    </row>
    <row r="51" spans="1:7" s="74" customFormat="1" ht="43.5" x14ac:dyDescent="0.35">
      <c r="A51" s="74" t="s">
        <v>191</v>
      </c>
      <c r="B51" s="74" t="s">
        <v>58</v>
      </c>
      <c r="C51" s="74" t="s">
        <v>192</v>
      </c>
      <c r="D51" s="75" t="str" cm="1">
        <f t="array" aca="1" ref="D51" ca="1">HYPERLINK("#"&amp;CELL("address",INDEX('Value Sets'!$F$1:$BX$1,MATCH("vs_"&amp;A51,'Value Sets'!$F$1:$BX$1,0))),"[See Value Sets: vs_"&amp;A51&amp;"]")</f>
        <v>[See Value Sets: vs_pcr_gene_target]</v>
      </c>
      <c r="E51" s="74" t="s">
        <v>88</v>
      </c>
      <c r="F51" s="74" t="s">
        <v>89</v>
      </c>
      <c r="G51" s="76" t="s">
        <v>193</v>
      </c>
    </row>
    <row r="52" spans="1:7" ht="29" x14ac:dyDescent="0.35">
      <c r="A52" s="74" t="s">
        <v>194</v>
      </c>
      <c r="B52" s="134" t="s">
        <v>44</v>
      </c>
      <c r="C52" s="134" t="s">
        <v>195</v>
      </c>
      <c r="D52" s="134" t="s">
        <v>196</v>
      </c>
      <c r="E52" s="134" t="s">
        <v>88</v>
      </c>
      <c r="F52" s="134" t="s">
        <v>89</v>
      </c>
      <c r="G52" s="7" t="s">
        <v>90</v>
      </c>
    </row>
    <row r="53" spans="1:7" x14ac:dyDescent="0.35">
      <c r="A53" s="43" t="s">
        <v>197</v>
      </c>
      <c r="B53" s="134" t="s">
        <v>58</v>
      </c>
      <c r="C53" s="74" t="s">
        <v>198</v>
      </c>
      <c r="D53" s="36" t="str" cm="1">
        <f t="array" aca="1" ref="D53" ca="1">HYPERLINK("#"&amp;CELL("address",INDEX('Value Sets'!$F$1:$BX$1,MATCH("vs_"&amp;A53,'Value Sets'!$F$1:$BX$1))),"[See Value Sets: vs_"&amp;A53&amp;"]")</f>
        <v>[See Value Sets: vs_pcr_type]</v>
      </c>
      <c r="E53" s="134" t="s">
        <v>88</v>
      </c>
      <c r="F53" s="134" t="s">
        <v>89</v>
      </c>
      <c r="G53" s="7" t="s">
        <v>90</v>
      </c>
    </row>
    <row r="54" spans="1:7" ht="29" x14ac:dyDescent="0.35">
      <c r="A54" s="43" t="s">
        <v>199</v>
      </c>
      <c r="B54" s="134" t="s">
        <v>44</v>
      </c>
      <c r="C54" s="134" t="s">
        <v>200</v>
      </c>
      <c r="D54" s="134" t="s">
        <v>196</v>
      </c>
      <c r="E54" s="134" t="s">
        <v>88</v>
      </c>
      <c r="F54" s="134" t="s">
        <v>89</v>
      </c>
      <c r="G54" s="7" t="s">
        <v>90</v>
      </c>
    </row>
    <row r="55" spans="1:7" ht="43.5" x14ac:dyDescent="0.35">
      <c r="A55" s="43" t="s">
        <v>201</v>
      </c>
      <c r="B55" s="134" t="s">
        <v>58</v>
      </c>
      <c r="C55" s="134" t="s">
        <v>202</v>
      </c>
      <c r="D55" s="36" t="str" cm="1">
        <f t="array" aca="1" ref="D55" ca="1">HYPERLINK("#"&amp;CELL("address",INDEX('Value Sets'!$F$1:$BX$1,MATCH("vs_"&amp;A55,'Value Sets'!$F$1:$BX$1))),"[See Value Sets: vs_"&amp;A55&amp;"]")</f>
        <v>[See Value Sets: vs_hum_frac_target_mic]</v>
      </c>
      <c r="E55" s="134" t="s">
        <v>88</v>
      </c>
      <c r="F55" s="134" t="s">
        <v>99</v>
      </c>
      <c r="G55" s="134" t="s">
        <v>203</v>
      </c>
    </row>
    <row r="56" spans="1:7" ht="43.5" x14ac:dyDescent="0.35">
      <c r="A56" s="43" t="s">
        <v>204</v>
      </c>
      <c r="B56" s="134" t="s">
        <v>44</v>
      </c>
      <c r="C56" s="134" t="s">
        <v>205</v>
      </c>
      <c r="D56" s="134" t="s">
        <v>158</v>
      </c>
      <c r="E56" s="134" t="s">
        <v>88</v>
      </c>
      <c r="F56" s="134" t="s">
        <v>99</v>
      </c>
      <c r="G56" s="134" t="s">
        <v>203</v>
      </c>
    </row>
    <row r="57" spans="1:7" ht="43.5" x14ac:dyDescent="0.35">
      <c r="A57" s="43" t="s">
        <v>206</v>
      </c>
      <c r="B57" s="134" t="s">
        <v>58</v>
      </c>
      <c r="C57" s="134" t="s">
        <v>207</v>
      </c>
      <c r="D57" s="36" t="str" cm="1">
        <f t="array" aca="1" ref="D57" ca="1">HYPERLINK("#"&amp;CELL("address",INDEX('Value Sets'!$F$1:$BX$1,MATCH("vs_"&amp;A57,'Value Sets'!$F$1:$BX$1))),"[See Value Sets: vs_"&amp;A57&amp;"]")</f>
        <v>[See Value Sets: vs_hum_frac_target_chem]</v>
      </c>
      <c r="E57" s="134" t="s">
        <v>88</v>
      </c>
      <c r="F57" s="134" t="s">
        <v>99</v>
      </c>
      <c r="G57" s="134" t="s">
        <v>208</v>
      </c>
    </row>
    <row r="58" spans="1:7" ht="43.5" x14ac:dyDescent="0.35">
      <c r="A58" s="43" t="s">
        <v>209</v>
      </c>
      <c r="B58" s="134" t="s">
        <v>44</v>
      </c>
      <c r="C58" s="134" t="s">
        <v>210</v>
      </c>
      <c r="D58" s="134" t="s">
        <v>158</v>
      </c>
      <c r="E58" s="134" t="s">
        <v>88</v>
      </c>
      <c r="F58" s="134" t="s">
        <v>99</v>
      </c>
      <c r="G58" s="134" t="s">
        <v>208</v>
      </c>
    </row>
    <row r="59" spans="1:7" ht="43.5" x14ac:dyDescent="0.35">
      <c r="A59" s="42" t="s">
        <v>211</v>
      </c>
      <c r="B59" s="134" t="s">
        <v>58</v>
      </c>
      <c r="C59" s="134" t="s">
        <v>212</v>
      </c>
      <c r="D59" s="36" t="str" cm="1">
        <f t="array" aca="1" ref="D59" ca="1">HYPERLINK("#"&amp;CELL("address",INDEX('Value Sets'!$F$1:$BX$1,MATCH("vs_"&amp;A59,'Value Sets'!$F$1:$BX$1))),"[See Value Sets: vs_"&amp;A59&amp;"]")</f>
        <v>[See Value Sets: vs_other_norm_name]</v>
      </c>
      <c r="E59" s="134" t="s">
        <v>88</v>
      </c>
      <c r="F59" s="134" t="s">
        <v>99</v>
      </c>
      <c r="G59" s="134" t="s">
        <v>213</v>
      </c>
    </row>
    <row r="60" spans="1:7" ht="43.5" x14ac:dyDescent="0.35">
      <c r="A60" s="42" t="s">
        <v>214</v>
      </c>
      <c r="B60" s="134" t="s">
        <v>44</v>
      </c>
      <c r="C60" s="134" t="s">
        <v>215</v>
      </c>
      <c r="D60" s="134" t="s">
        <v>158</v>
      </c>
      <c r="E60" s="134" t="s">
        <v>88</v>
      </c>
      <c r="F60" s="134" t="s">
        <v>99</v>
      </c>
      <c r="G60" s="134" t="s">
        <v>213</v>
      </c>
    </row>
    <row r="61" spans="1:7" ht="29" x14ac:dyDescent="0.35">
      <c r="A61" s="43" t="s">
        <v>216</v>
      </c>
      <c r="B61" s="134" t="s">
        <v>58</v>
      </c>
      <c r="C61" s="74" t="s">
        <v>217</v>
      </c>
      <c r="D61" s="36" t="str" cm="1">
        <f t="array" aca="1" ref="D61" ca="1">HYPERLINK("#"&amp;CELL("address",INDEX('Value Sets'!$F$1:$BX$1,MATCH("vs_"&amp;A61,'Value Sets'!$F$1:$BX$1))),"[See Value Sets: vs_"&amp;A61&amp;"]")</f>
        <v>[See Value Sets: vs_quant_stan_type]</v>
      </c>
      <c r="E61" s="134" t="s">
        <v>88</v>
      </c>
      <c r="F61" s="134" t="s">
        <v>89</v>
      </c>
      <c r="G61" s="7" t="s">
        <v>90</v>
      </c>
    </row>
    <row r="62" spans="1:7" ht="29" x14ac:dyDescent="0.35">
      <c r="A62" s="43" t="s">
        <v>218</v>
      </c>
      <c r="B62" s="134" t="s">
        <v>44</v>
      </c>
      <c r="C62" s="134" t="s">
        <v>219</v>
      </c>
      <c r="D62" s="134" t="s">
        <v>196</v>
      </c>
      <c r="E62" s="134" t="s">
        <v>88</v>
      </c>
      <c r="F62" s="134" t="s">
        <v>89</v>
      </c>
      <c r="G62" s="7" t="s">
        <v>90</v>
      </c>
    </row>
    <row r="63" spans="1:7" ht="29" x14ac:dyDescent="0.35">
      <c r="A63" s="43" t="s">
        <v>220</v>
      </c>
      <c r="B63" s="134" t="s">
        <v>44</v>
      </c>
      <c r="C63" s="9" t="s">
        <v>221</v>
      </c>
      <c r="D63" s="8" t="s">
        <v>222</v>
      </c>
      <c r="E63" s="134" t="s">
        <v>88</v>
      </c>
      <c r="F63" s="134" t="s">
        <v>89</v>
      </c>
      <c r="G63" s="7" t="s">
        <v>90</v>
      </c>
    </row>
    <row r="64" spans="1:7" ht="29" x14ac:dyDescent="0.35">
      <c r="A64" s="43" t="s">
        <v>223</v>
      </c>
      <c r="B64" s="134" t="s">
        <v>58</v>
      </c>
      <c r="C64" s="134" t="s">
        <v>224</v>
      </c>
      <c r="D64" s="36" t="str" cm="1">
        <f t="array" aca="1" ref="D64" ca="1">HYPERLINK("#"&amp;CELL("address",INDEX('Value Sets'!$F$1:$BX$1,MATCH("vs_"&amp;A64,'Value Sets'!$F$1:$BX$1))),"[See Value Sets: vs_"&amp;A64&amp;"]")</f>
        <v>[See Value Sets: vs_num_no_target_control]</v>
      </c>
      <c r="E64" s="134" t="s">
        <v>88</v>
      </c>
      <c r="F64" s="134" t="s">
        <v>89</v>
      </c>
      <c r="G64" s="7" t="s">
        <v>90</v>
      </c>
    </row>
    <row r="65" spans="1:7" x14ac:dyDescent="0.35">
      <c r="A65" s="19"/>
      <c r="B65" s="19"/>
      <c r="C65" s="19"/>
      <c r="D65" s="23"/>
      <c r="E65" s="19"/>
      <c r="F65" s="19"/>
      <c r="G65" s="20"/>
    </row>
    <row r="66" spans="1:7" x14ac:dyDescent="0.35">
      <c r="A66" s="18" t="s">
        <v>73</v>
      </c>
      <c r="B66" s="13"/>
      <c r="C66" s="13"/>
      <c r="D66" s="15"/>
      <c r="E66" s="13"/>
      <c r="F66" s="13"/>
      <c r="G66" s="16"/>
    </row>
    <row r="67" spans="1:7" ht="29" x14ac:dyDescent="0.35">
      <c r="A67" s="39" t="s">
        <v>225</v>
      </c>
      <c r="B67" s="134" t="s">
        <v>226</v>
      </c>
      <c r="C67" s="134" t="s">
        <v>227</v>
      </c>
      <c r="D67" s="134" t="s">
        <v>228</v>
      </c>
      <c r="E67" s="134" t="s">
        <v>88</v>
      </c>
      <c r="F67" s="134" t="s">
        <v>89</v>
      </c>
      <c r="G67" s="7" t="s">
        <v>90</v>
      </c>
    </row>
    <row r="68" spans="1:7" ht="29" x14ac:dyDescent="0.35">
      <c r="A68" s="39" t="s">
        <v>229</v>
      </c>
      <c r="B68" s="134" t="s">
        <v>230</v>
      </c>
      <c r="C68" s="134" t="s">
        <v>231</v>
      </c>
      <c r="D68" s="134" t="s">
        <v>232</v>
      </c>
      <c r="E68" s="134" t="s">
        <v>88</v>
      </c>
      <c r="F68" s="134" t="s">
        <v>89</v>
      </c>
      <c r="G68" s="7" t="s">
        <v>90</v>
      </c>
    </row>
    <row r="69" spans="1:7" ht="43.5" x14ac:dyDescent="0.35">
      <c r="A69" s="44" t="s">
        <v>233</v>
      </c>
      <c r="B69" s="134" t="s">
        <v>234</v>
      </c>
      <c r="C69" s="134" t="s">
        <v>235</v>
      </c>
      <c r="D69" s="134" t="s">
        <v>236</v>
      </c>
      <c r="E69" s="134" t="s">
        <v>88</v>
      </c>
      <c r="F69" s="9" t="s">
        <v>99</v>
      </c>
      <c r="G69" s="7" t="s">
        <v>90</v>
      </c>
    </row>
    <row r="70" spans="1:7" ht="101.5" x14ac:dyDescent="0.35">
      <c r="A70" s="39" t="s">
        <v>237</v>
      </c>
      <c r="B70" s="134" t="s">
        <v>46</v>
      </c>
      <c r="C70" s="134" t="s">
        <v>238</v>
      </c>
      <c r="D70" s="134" t="s">
        <v>109</v>
      </c>
      <c r="E70" s="134" t="s">
        <v>131</v>
      </c>
      <c r="F70" s="134" t="s">
        <v>89</v>
      </c>
      <c r="G70" s="7" t="s">
        <v>239</v>
      </c>
    </row>
    <row r="71" spans="1:7" ht="29" x14ac:dyDescent="0.35">
      <c r="A71" s="39" t="s">
        <v>240</v>
      </c>
      <c r="B71" s="134" t="s">
        <v>46</v>
      </c>
      <c r="C71" s="134" t="s">
        <v>241</v>
      </c>
      <c r="D71" s="134" t="s">
        <v>151</v>
      </c>
      <c r="E71" s="134" t="s">
        <v>242</v>
      </c>
      <c r="F71" s="12" t="s">
        <v>99</v>
      </c>
      <c r="G71" s="7" t="s">
        <v>90</v>
      </c>
    </row>
    <row r="72" spans="1:7" ht="29" x14ac:dyDescent="0.35">
      <c r="A72" s="39" t="s">
        <v>243</v>
      </c>
      <c r="B72" s="134" t="s">
        <v>46</v>
      </c>
      <c r="C72" s="134" t="s">
        <v>244</v>
      </c>
      <c r="D72" s="134" t="s">
        <v>109</v>
      </c>
      <c r="E72" s="134" t="s">
        <v>245</v>
      </c>
      <c r="F72" s="12" t="s">
        <v>99</v>
      </c>
      <c r="G72" s="7" t="s">
        <v>90</v>
      </c>
    </row>
    <row r="73" spans="1:7" ht="29" x14ac:dyDescent="0.35">
      <c r="A73" s="39" t="s">
        <v>246</v>
      </c>
      <c r="B73" s="134" t="s">
        <v>46</v>
      </c>
      <c r="C73" s="9" t="s">
        <v>247</v>
      </c>
      <c r="D73" s="134" t="s">
        <v>109</v>
      </c>
      <c r="E73" s="134" t="s">
        <v>248</v>
      </c>
      <c r="F73" s="12" t="s">
        <v>99</v>
      </c>
      <c r="G73" s="7" t="s">
        <v>90</v>
      </c>
    </row>
    <row r="74" spans="1:7" ht="29" x14ac:dyDescent="0.35">
      <c r="A74" s="39" t="s">
        <v>249</v>
      </c>
      <c r="B74" s="134" t="s">
        <v>46</v>
      </c>
      <c r="C74" s="134" t="s">
        <v>250</v>
      </c>
      <c r="D74" s="134" t="s">
        <v>109</v>
      </c>
      <c r="E74" s="134" t="s">
        <v>152</v>
      </c>
      <c r="F74" s="12" t="s">
        <v>99</v>
      </c>
      <c r="G74" s="7" t="s">
        <v>90</v>
      </c>
    </row>
    <row r="75" spans="1:7" ht="29" x14ac:dyDescent="0.35">
      <c r="A75" s="43" t="s">
        <v>251</v>
      </c>
      <c r="B75" s="134" t="s">
        <v>46</v>
      </c>
      <c r="C75" s="134" t="s">
        <v>252</v>
      </c>
      <c r="D75" s="134" t="s">
        <v>109</v>
      </c>
      <c r="E75" s="134" t="s">
        <v>253</v>
      </c>
      <c r="F75" s="134" t="s">
        <v>99</v>
      </c>
      <c r="G75" s="7" t="s">
        <v>90</v>
      </c>
    </row>
    <row r="76" spans="1:7" ht="130.5" x14ac:dyDescent="0.35">
      <c r="A76" s="45" t="s">
        <v>254</v>
      </c>
      <c r="B76" s="9" t="s">
        <v>255</v>
      </c>
      <c r="C76" s="1" t="s">
        <v>256</v>
      </c>
      <c r="D76" s="134" t="s">
        <v>257</v>
      </c>
      <c r="E76" s="134" t="s">
        <v>88</v>
      </c>
      <c r="F76" s="9" t="s">
        <v>89</v>
      </c>
      <c r="G76" s="7" t="s">
        <v>90</v>
      </c>
    </row>
    <row r="77" spans="1:7" ht="130.5" x14ac:dyDescent="0.35">
      <c r="A77" s="45" t="s">
        <v>258</v>
      </c>
      <c r="B77" s="9" t="s">
        <v>255</v>
      </c>
      <c r="C77" s="1" t="s">
        <v>259</v>
      </c>
      <c r="D77" s="134" t="s">
        <v>260</v>
      </c>
      <c r="E77" s="134" t="s">
        <v>88</v>
      </c>
      <c r="F77" s="9" t="s">
        <v>89</v>
      </c>
      <c r="G77" s="7" t="s">
        <v>90</v>
      </c>
    </row>
    <row r="78" spans="1:7" ht="145" x14ac:dyDescent="0.35">
      <c r="A78" s="45" t="s">
        <v>261</v>
      </c>
      <c r="B78" s="9" t="s">
        <v>58</v>
      </c>
      <c r="C78" s="1" t="s">
        <v>262</v>
      </c>
      <c r="D78" s="36" t="str" cm="1">
        <f t="array" aca="1" ref="D78" ca="1">HYPERLINK("#"&amp;CELL("address",INDEX('Value Sets'!$F$1:$BX$1,MATCH("vs_yne",'Value Sets'!$F$1:$BX$1))),"[See Value Sets: vs_yne]")</f>
        <v>[See Value Sets: vs_yne]</v>
      </c>
      <c r="E78" s="134" t="s">
        <v>88</v>
      </c>
      <c r="F78" s="9" t="s">
        <v>99</v>
      </c>
      <c r="G78" s="7" t="s">
        <v>90</v>
      </c>
    </row>
    <row r="79" spans="1:7" ht="101.5" x14ac:dyDescent="0.35">
      <c r="A79" s="45" t="s">
        <v>263</v>
      </c>
      <c r="B79" s="9" t="s">
        <v>58</v>
      </c>
      <c r="C79" s="78" t="s">
        <v>264</v>
      </c>
      <c r="D79" s="36" t="str" cm="1">
        <f t="array" aca="1" ref="D79" ca="1">HYPERLINK("#"&amp;CELL("address",INDEX('Value Sets'!$F$1:$BX$1,MATCH("vs_yne",'Value Sets'!$F$1:$BX$1))),"[See Value Sets: vs_yne]")</f>
        <v>[See Value Sets: vs_yne]</v>
      </c>
      <c r="E79" s="134" t="s">
        <v>88</v>
      </c>
      <c r="F79" s="9" t="s">
        <v>99</v>
      </c>
      <c r="G79" s="7" t="s">
        <v>90</v>
      </c>
    </row>
    <row r="80" spans="1:7" ht="72.5" x14ac:dyDescent="0.35">
      <c r="A80" s="45" t="s">
        <v>265</v>
      </c>
      <c r="B80" s="9" t="s">
        <v>58</v>
      </c>
      <c r="C80" s="72" t="s">
        <v>266</v>
      </c>
      <c r="D80" s="36" t="str" cm="1">
        <f t="array" aca="1" ref="D80" ca="1">HYPERLINK("#"&amp;CELL("address",INDEX('Value Sets'!$F$1:$BX$1,MATCH("vs_yne",'Value Sets'!$F$1:$BX$1))),"[See Value Sets: vs_yne]")</f>
        <v>[See Value Sets: vs_yne]</v>
      </c>
      <c r="E80" s="134" t="s">
        <v>88</v>
      </c>
      <c r="F80" s="9" t="s">
        <v>99</v>
      </c>
      <c r="G80" s="7" t="s">
        <v>90</v>
      </c>
    </row>
    <row r="81" spans="1:7" x14ac:dyDescent="0.35">
      <c r="A81" s="19"/>
      <c r="B81" s="22"/>
      <c r="C81" s="19"/>
      <c r="D81" s="19"/>
      <c r="E81" s="19"/>
      <c r="F81" s="23"/>
      <c r="G81" s="20"/>
    </row>
    <row r="82" spans="1:7" x14ac:dyDescent="0.35">
      <c r="A82" s="18" t="s">
        <v>74</v>
      </c>
      <c r="B82" s="14"/>
      <c r="C82" s="13"/>
      <c r="D82" s="13"/>
      <c r="E82" s="13"/>
      <c r="F82" s="15"/>
      <c r="G82" s="16"/>
    </row>
    <row r="83" spans="1:7" ht="43.5" x14ac:dyDescent="0.35">
      <c r="A83" s="43" t="s">
        <v>267</v>
      </c>
      <c r="B83" s="134" t="s">
        <v>226</v>
      </c>
      <c r="C83" s="74" t="s">
        <v>268</v>
      </c>
      <c r="D83" s="134" t="s">
        <v>269</v>
      </c>
      <c r="E83" s="134" t="s">
        <v>88</v>
      </c>
      <c r="F83" s="134" t="s">
        <v>89</v>
      </c>
      <c r="G83" s="7" t="s">
        <v>90</v>
      </c>
    </row>
    <row r="84" spans="1:7" ht="29" x14ac:dyDescent="0.35">
      <c r="A84" s="74" t="s">
        <v>270</v>
      </c>
      <c r="B84" s="134" t="s">
        <v>58</v>
      </c>
      <c r="C84" s="74" t="s">
        <v>271</v>
      </c>
      <c r="D84" s="36" t="str" cm="1">
        <f t="array" aca="1" ref="D84" ca="1">HYPERLINK("#"&amp;CELL("address",INDEX('Value Sets'!$F$1:$BX$1,MATCH("vs_mic_chem_units",'Value Sets'!$F$1:$BX$1))),"[See Value Sets: vs_mic_chem_units]")</f>
        <v>[See Value Sets: vs_mic_chem_units]</v>
      </c>
      <c r="E84" s="134" t="s">
        <v>88</v>
      </c>
      <c r="F84" s="134" t="s">
        <v>89</v>
      </c>
      <c r="G84" s="74" t="s">
        <v>272</v>
      </c>
    </row>
    <row r="85" spans="1:7" ht="72.5" x14ac:dyDescent="0.35">
      <c r="A85" s="74" t="s">
        <v>273</v>
      </c>
      <c r="B85" s="134" t="s">
        <v>46</v>
      </c>
      <c r="C85" s="74" t="s">
        <v>274</v>
      </c>
      <c r="D85" s="134" t="s">
        <v>275</v>
      </c>
      <c r="E85" s="74" t="s">
        <v>276</v>
      </c>
      <c r="F85" s="134" t="s">
        <v>89</v>
      </c>
      <c r="G85" s="74" t="s">
        <v>277</v>
      </c>
    </row>
    <row r="86" spans="1:7" ht="101.5" x14ac:dyDescent="0.35">
      <c r="A86" s="74" t="s">
        <v>278</v>
      </c>
      <c r="B86" s="134" t="s">
        <v>46</v>
      </c>
      <c r="C86" s="74" t="s">
        <v>279</v>
      </c>
      <c r="D86" s="134" t="s">
        <v>280</v>
      </c>
      <c r="E86" s="74" t="s">
        <v>276</v>
      </c>
      <c r="F86" s="134" t="s">
        <v>99</v>
      </c>
      <c r="G86" s="74" t="s">
        <v>281</v>
      </c>
    </row>
    <row r="87" spans="1:7" ht="58" x14ac:dyDescent="0.35">
      <c r="A87" s="74" t="s">
        <v>282</v>
      </c>
      <c r="B87" s="134" t="s">
        <v>46</v>
      </c>
      <c r="C87" s="74" t="s">
        <v>283</v>
      </c>
      <c r="D87" s="134" t="s">
        <v>284</v>
      </c>
      <c r="E87" s="74" t="s">
        <v>276</v>
      </c>
      <c r="F87" s="134" t="s">
        <v>99</v>
      </c>
      <c r="G87" s="74" t="s">
        <v>285</v>
      </c>
    </row>
    <row r="88" spans="1:7" ht="58" x14ac:dyDescent="0.35">
      <c r="A88" s="74" t="s">
        <v>286</v>
      </c>
      <c r="B88" s="134" t="s">
        <v>46</v>
      </c>
      <c r="C88" s="74" t="s">
        <v>287</v>
      </c>
      <c r="D88" s="134" t="s">
        <v>284</v>
      </c>
      <c r="E88" s="74" t="s">
        <v>276</v>
      </c>
      <c r="F88" s="134" t="s">
        <v>99</v>
      </c>
      <c r="G88" s="74" t="s">
        <v>288</v>
      </c>
    </row>
    <row r="89" spans="1:7" ht="58" x14ac:dyDescent="0.35">
      <c r="A89" s="74" t="s">
        <v>289</v>
      </c>
      <c r="B89" s="134" t="s">
        <v>58</v>
      </c>
      <c r="C89" s="74" t="s">
        <v>290</v>
      </c>
      <c r="D89" s="36" t="str" cm="1">
        <f t="array" aca="1" ref="D89" ca="1">HYPERLINK("#"&amp;CELL("address",INDEX('Value Sets'!$F$1:$BX$1,MATCH("vs_yne",'Value Sets'!$F$1:$BX$1))),"[See Value Sets: vs_yne]")</f>
        <v>[See Value Sets: vs_yne]</v>
      </c>
      <c r="E89" s="134" t="s">
        <v>88</v>
      </c>
      <c r="F89" s="134" t="s">
        <v>99</v>
      </c>
      <c r="G89" s="74" t="s">
        <v>291</v>
      </c>
    </row>
    <row r="90" spans="1:7" ht="29" x14ac:dyDescent="0.35">
      <c r="A90" s="43" t="s">
        <v>292</v>
      </c>
      <c r="B90" s="134" t="s">
        <v>46</v>
      </c>
      <c r="C90" s="74" t="s">
        <v>293</v>
      </c>
      <c r="D90" s="134" t="s">
        <v>294</v>
      </c>
      <c r="E90" s="74" t="s">
        <v>276</v>
      </c>
      <c r="F90" s="134" t="s">
        <v>89</v>
      </c>
      <c r="G90" s="74" t="s">
        <v>295</v>
      </c>
    </row>
    <row r="91" spans="1:7" ht="58" x14ac:dyDescent="0.35">
      <c r="A91" s="43" t="s">
        <v>296</v>
      </c>
      <c r="B91" s="134" t="s">
        <v>58</v>
      </c>
      <c r="C91" s="134" t="s">
        <v>297</v>
      </c>
      <c r="D91" s="36" t="str" cm="1">
        <f t="array" aca="1" ref="D91" ca="1">HYPERLINK("#"&amp;CELL("address",INDEX('Value Sets'!$F$1:$BX$1,MATCH("vs_yn",'Value Sets'!$F$1:$BX$1))),"[See Value Sets: vs_yn]")</f>
        <v>[See Value Sets: vs_yn]</v>
      </c>
      <c r="E91" s="134" t="s">
        <v>88</v>
      </c>
      <c r="F91" s="134" t="s">
        <v>89</v>
      </c>
      <c r="G91" s="7" t="s">
        <v>90</v>
      </c>
    </row>
    <row r="92" spans="1:7" ht="29" x14ac:dyDescent="0.35">
      <c r="A92" s="43" t="s">
        <v>298</v>
      </c>
      <c r="B92" s="134" t="s">
        <v>46</v>
      </c>
      <c r="C92" s="134" t="s">
        <v>299</v>
      </c>
      <c r="D92" s="1" t="s">
        <v>300</v>
      </c>
      <c r="E92" s="134" t="s">
        <v>135</v>
      </c>
      <c r="F92" s="134" t="s">
        <v>89</v>
      </c>
      <c r="G92" s="7" t="s">
        <v>90</v>
      </c>
    </row>
    <row r="93" spans="1:7" x14ac:dyDescent="0.35">
      <c r="A93" s="43" t="s">
        <v>301</v>
      </c>
      <c r="B93" s="134" t="s">
        <v>58</v>
      </c>
      <c r="C93" s="134" t="s">
        <v>302</v>
      </c>
      <c r="D93" s="36" t="str" cm="1">
        <f t="array" aca="1" ref="D93" ca="1">HYPERLINK("#"&amp;CELL("address",INDEX('Value Sets'!$F$1:$BX$1,MATCH("vs_ynn",'Value Sets'!$F$1:$BX$1))),"[See Value Sets: vs_ynn]")</f>
        <v>[See Value Sets: vs_ynn]</v>
      </c>
      <c r="E93" s="134" t="s">
        <v>88</v>
      </c>
      <c r="F93" s="134" t="s">
        <v>89</v>
      </c>
      <c r="G93" s="7" t="s">
        <v>90</v>
      </c>
    </row>
    <row r="94" spans="1:7" ht="29" x14ac:dyDescent="0.35">
      <c r="A94" s="43" t="s">
        <v>303</v>
      </c>
      <c r="B94" s="134" t="s">
        <v>58</v>
      </c>
      <c r="C94" s="74" t="s">
        <v>304</v>
      </c>
      <c r="D94" s="36" t="str" cm="1">
        <f t="array" aca="1" ref="D94" ca="1">HYPERLINK("#"&amp;CELL("address",INDEX('Value Sets'!$F$1:$BX$1,MATCH("vs_yne",'Value Sets'!$F$1:$BX$1))),"[See Value Sets: vs_yne]")</f>
        <v>[See Value Sets: vs_yne]</v>
      </c>
      <c r="E94" s="134" t="s">
        <v>88</v>
      </c>
      <c r="F94" s="134" t="s">
        <v>89</v>
      </c>
      <c r="G94" s="134" t="s">
        <v>305</v>
      </c>
    </row>
    <row r="95" spans="1:7" ht="43.5" x14ac:dyDescent="0.35">
      <c r="A95" s="43" t="s">
        <v>306</v>
      </c>
      <c r="B95" s="134" t="s">
        <v>46</v>
      </c>
      <c r="C95" s="74" t="s">
        <v>307</v>
      </c>
      <c r="D95" s="134" t="s">
        <v>151</v>
      </c>
      <c r="E95" s="134" t="s">
        <v>308</v>
      </c>
      <c r="F95" s="134" t="s">
        <v>99</v>
      </c>
      <c r="G95" s="134" t="s">
        <v>309</v>
      </c>
    </row>
    <row r="96" spans="1:7" ht="43.5" x14ac:dyDescent="0.35">
      <c r="A96" s="43" t="s">
        <v>310</v>
      </c>
      <c r="B96" s="134" t="s">
        <v>58</v>
      </c>
      <c r="C96" s="134" t="s">
        <v>311</v>
      </c>
      <c r="D96" s="36" t="str" cm="1">
        <f t="array" aca="1" ref="D96" ca="1">HYPERLINK("#"&amp;CELL("address",INDEX('Value Sets'!$F$1:$BX$1,MATCH("vs_mic_chem_units_e",'Value Sets'!$F$1:$BX$1))),"[See Value Sets: vs_mic_chem_units_e]")</f>
        <v>[See Value Sets: vs_mic_chem_units_e]</v>
      </c>
      <c r="E96" s="134" t="s">
        <v>88</v>
      </c>
      <c r="F96" s="134" t="s">
        <v>99</v>
      </c>
      <c r="G96" s="134" t="s">
        <v>203</v>
      </c>
    </row>
    <row r="97" spans="1:7" ht="43.5" x14ac:dyDescent="0.35">
      <c r="A97" s="43" t="s">
        <v>312</v>
      </c>
      <c r="B97" s="134" t="s">
        <v>46</v>
      </c>
      <c r="C97" s="134" t="s">
        <v>313</v>
      </c>
      <c r="D97" s="134" t="s">
        <v>151</v>
      </c>
      <c r="E97" s="134" t="s">
        <v>314</v>
      </c>
      <c r="F97" s="134" t="s">
        <v>99</v>
      </c>
      <c r="G97" s="134" t="s">
        <v>315</v>
      </c>
    </row>
    <row r="98" spans="1:7" ht="43.5" x14ac:dyDescent="0.35">
      <c r="A98" s="43" t="s">
        <v>316</v>
      </c>
      <c r="B98" s="134" t="s">
        <v>58</v>
      </c>
      <c r="C98" s="134" t="s">
        <v>317</v>
      </c>
      <c r="D98" s="36" t="str" cm="1">
        <f t="array" aca="1" ref="D98" ca="1">HYPERLINK("#"&amp;CELL("address",INDEX('Value Sets'!$F$1:$BX$1,MATCH("vs_mic_chem_units_e",'Value Sets'!$F$1:$BX$1))),"[See Value Sets: vs_mic_chem_units_e]")</f>
        <v>[See Value Sets: vs_mic_chem_units_e]</v>
      </c>
      <c r="E98" s="134" t="s">
        <v>88</v>
      </c>
      <c r="F98" s="134" t="s">
        <v>99</v>
      </c>
      <c r="G98" s="134" t="s">
        <v>208</v>
      </c>
    </row>
    <row r="99" spans="1:7" ht="43.5" x14ac:dyDescent="0.35">
      <c r="A99" s="42" t="s">
        <v>318</v>
      </c>
      <c r="B99" s="134" t="s">
        <v>46</v>
      </c>
      <c r="C99" s="134" t="s">
        <v>319</v>
      </c>
      <c r="D99" s="134" t="s">
        <v>151</v>
      </c>
      <c r="E99" s="134" t="s">
        <v>320</v>
      </c>
      <c r="F99" s="134" t="s">
        <v>99</v>
      </c>
      <c r="G99" s="134" t="s">
        <v>321</v>
      </c>
    </row>
    <row r="100" spans="1:7" ht="43.5" x14ac:dyDescent="0.35">
      <c r="A100" s="42" t="s">
        <v>322</v>
      </c>
      <c r="B100" s="134" t="s">
        <v>58</v>
      </c>
      <c r="C100" s="134" t="s">
        <v>323</v>
      </c>
      <c r="D100" s="36" t="str" cm="1">
        <f t="array" aca="1" ref="D100" ca="1">HYPERLINK("#"&amp;CELL("address",INDEX('Value Sets'!$F$1:$BX$1,MATCH("vs_mic_chem_units_e",'Value Sets'!$F$1:$BX$1))),"[See Value Sets: vs_mic_chem_units_e]")</f>
        <v>[See Value Sets: vs_mic_chem_units_e]</v>
      </c>
      <c r="E100" s="134" t="s">
        <v>88</v>
      </c>
      <c r="F100" s="134" t="s">
        <v>99</v>
      </c>
      <c r="G100" s="134" t="s">
        <v>213</v>
      </c>
    </row>
    <row r="101" spans="1:7" x14ac:dyDescent="0.35">
      <c r="A101" s="43" t="s">
        <v>324</v>
      </c>
      <c r="B101" s="134" t="s">
        <v>58</v>
      </c>
      <c r="C101" s="9" t="s">
        <v>325</v>
      </c>
      <c r="D101" s="36" t="str" cm="1">
        <f t="array" aca="1" ref="D101" ca="1">HYPERLINK("#"&amp;CELL("address",INDEX('Value Sets'!$F$1:$BX$1,MATCH("vs_yne",'Value Sets'!$F$1:$BX$1))),"[See Value Sets: vs_yne]")</f>
        <v>[See Value Sets: vs_yne]</v>
      </c>
      <c r="E101" s="134" t="s">
        <v>88</v>
      </c>
      <c r="F101" s="134" t="s">
        <v>99</v>
      </c>
      <c r="G101" s="7" t="s">
        <v>90</v>
      </c>
    </row>
    <row r="102" spans="1:7" ht="203" x14ac:dyDescent="0.35">
      <c r="A102" s="45" t="s">
        <v>326</v>
      </c>
      <c r="B102" s="134" t="s">
        <v>48</v>
      </c>
      <c r="C102" s="77" t="s">
        <v>327</v>
      </c>
      <c r="D102" s="1" t="s">
        <v>109</v>
      </c>
      <c r="E102" s="1" t="s">
        <v>88</v>
      </c>
      <c r="F102" s="134" t="s">
        <v>99</v>
      </c>
      <c r="G102" s="25" t="s">
        <v>90</v>
      </c>
    </row>
    <row r="103" spans="1:7" ht="72.5" x14ac:dyDescent="0.35">
      <c r="A103" s="45" t="s">
        <v>328</v>
      </c>
      <c r="B103" s="134" t="s">
        <v>44</v>
      </c>
      <c r="C103" s="134" t="s">
        <v>329</v>
      </c>
      <c r="D103" s="134" t="s">
        <v>158</v>
      </c>
      <c r="E103" s="134" t="s">
        <v>88</v>
      </c>
      <c r="F103" s="10" t="s">
        <v>99</v>
      </c>
      <c r="G103" s="134" t="s">
        <v>90</v>
      </c>
    </row>
  </sheetData>
  <autoFilter ref="F1:F103" xr:uid="{8CE8D781-BF1D-4476-B40C-688AD586801B}"/>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A4B93-8B54-4E37-8ED6-870AFE8F78C0}">
  <sheetPr>
    <tabColor rgb="FFC00000"/>
  </sheetPr>
  <dimension ref="A1:BY171"/>
  <sheetViews>
    <sheetView topLeftCell="S1" zoomScale="97" workbookViewId="0">
      <selection activeCell="S1" sqref="S1"/>
    </sheetView>
  </sheetViews>
  <sheetFormatPr defaultColWidth="8.7265625" defaultRowHeight="14.5" x14ac:dyDescent="0.35"/>
  <cols>
    <col min="1" max="1" width="20.81640625" style="26" bestFit="1" customWidth="1"/>
    <col min="2" max="2" width="23.54296875" style="26" bestFit="1" customWidth="1"/>
    <col min="3" max="4" width="8.7265625" style="26"/>
    <col min="5" max="5" width="14.54296875" style="26" bestFit="1" customWidth="1"/>
    <col min="6" max="6" width="12.54296875" style="26" customWidth="1"/>
    <col min="7" max="7" width="87.81640625" style="26" bestFit="1" customWidth="1"/>
    <col min="8" max="8" width="10.26953125" style="26" bestFit="1" customWidth="1"/>
    <col min="9" max="9" width="15.1796875" style="26" customWidth="1"/>
    <col min="10" max="10" width="42.81640625" style="26" bestFit="1" customWidth="1"/>
    <col min="11" max="11" width="10.26953125" style="26" bestFit="1" customWidth="1"/>
    <col min="12" max="12" width="13.81640625" style="26" customWidth="1"/>
    <col min="13" max="13" width="23.453125" style="26" bestFit="1" customWidth="1"/>
    <col min="14" max="14" width="10.26953125" style="26" bestFit="1" customWidth="1"/>
    <col min="15" max="15" width="15.1796875" style="26" customWidth="1"/>
    <col min="16" max="16" width="21.81640625" style="26" bestFit="1" customWidth="1"/>
    <col min="17" max="17" width="10.26953125" style="26" bestFit="1" customWidth="1"/>
    <col min="18" max="18" width="15.1796875" style="26" customWidth="1"/>
    <col min="19" max="19" width="26.1796875" style="26" bestFit="1" customWidth="1"/>
    <col min="20" max="20" width="183.81640625" style="26" bestFit="1" customWidth="1"/>
    <col min="21" max="21" width="15.1796875" style="26" customWidth="1"/>
    <col min="22" max="22" width="27.7265625" style="26" bestFit="1" customWidth="1"/>
    <col min="23" max="23" width="76.54296875" style="26" bestFit="1" customWidth="1"/>
    <col min="24" max="24" width="15.1796875" style="26" customWidth="1"/>
    <col min="25" max="25" width="23.1796875" style="26" bestFit="1" customWidth="1"/>
    <col min="26" max="26" width="76.54296875" style="26" bestFit="1" customWidth="1"/>
    <col min="27" max="27" width="15.1796875" style="26" customWidth="1"/>
    <col min="28" max="28" width="23.81640625" style="26" bestFit="1" customWidth="1"/>
    <col min="29" max="29" width="10.26953125" style="26" bestFit="1" customWidth="1"/>
    <col min="30" max="30" width="15.1796875" style="26" customWidth="1"/>
    <col min="31" max="31" width="21.54296875" style="26" bestFit="1" customWidth="1"/>
    <col min="32" max="32" width="10.26953125" style="26" bestFit="1" customWidth="1"/>
    <col min="33" max="36" width="15.1796875" style="26" customWidth="1"/>
    <col min="37" max="37" width="18.26953125" style="26" bestFit="1" customWidth="1"/>
    <col min="38" max="38" width="138.81640625" style="26" bestFit="1" customWidth="1"/>
    <col min="39" max="39" width="15.1796875" style="26" customWidth="1"/>
    <col min="40" max="40" width="18.54296875" style="26" bestFit="1" customWidth="1"/>
    <col min="41" max="41" width="64.453125" style="26" bestFit="1" customWidth="1"/>
    <col min="42" max="42" width="15.1796875" style="26" customWidth="1"/>
    <col min="43" max="43" width="18.1796875" style="26" bestFit="1" customWidth="1"/>
    <col min="44" max="44" width="10.26953125" style="26" bestFit="1" customWidth="1"/>
    <col min="45" max="45" width="15.1796875" style="26" customWidth="1"/>
    <col min="46" max="46" width="27.26953125" style="26" bestFit="1" customWidth="1"/>
    <col min="47" max="47" width="10.26953125" style="26" bestFit="1" customWidth="1"/>
    <col min="48" max="48" width="15.1796875" style="26" customWidth="1"/>
    <col min="49" max="49" width="21.453125" style="26" bestFit="1" customWidth="1"/>
    <col min="50" max="50" width="10.26953125" style="26" bestFit="1" customWidth="1"/>
    <col min="51" max="51" width="15.1796875" style="26" customWidth="1"/>
    <col min="52" max="52" width="22" style="26" bestFit="1" customWidth="1"/>
    <col min="53" max="53" width="38.7265625" style="26" bestFit="1" customWidth="1"/>
    <col min="54" max="54" width="15.1796875" style="26" customWidth="1"/>
    <col min="55" max="55" width="17.453125" style="26" bestFit="1" customWidth="1"/>
    <col min="56" max="56" width="110.54296875" style="26" bestFit="1" customWidth="1"/>
    <col min="57" max="57" width="15.1796875" style="26" customWidth="1"/>
    <col min="58" max="58" width="16.453125" style="26" bestFit="1" customWidth="1"/>
    <col min="59" max="59" width="78.453125" style="26" bestFit="1" customWidth="1"/>
    <col min="60" max="60" width="15.1796875" style="26" customWidth="1"/>
    <col min="61" max="61" width="27.1796875" style="26" bestFit="1" customWidth="1"/>
    <col min="62" max="62" width="65.1796875" style="26" bestFit="1" customWidth="1"/>
    <col min="63" max="63" width="15.1796875" style="26" customWidth="1"/>
    <col min="64" max="64" width="18.453125" style="26" bestFit="1" customWidth="1"/>
    <col min="65" max="65" width="255.54296875" style="26" bestFit="1" customWidth="1"/>
    <col min="66" max="66" width="15.1796875" style="26" customWidth="1"/>
    <col min="67" max="67" width="18.81640625" style="26" bestFit="1" customWidth="1"/>
    <col min="68" max="68" width="38.7265625" style="26" bestFit="1" customWidth="1"/>
    <col min="69" max="69" width="15.1796875" style="26" customWidth="1"/>
    <col min="70" max="70" width="8.453125" style="26" bestFit="1" customWidth="1"/>
    <col min="71" max="71" width="10.26953125" style="26" bestFit="1" customWidth="1"/>
    <col min="72" max="72" width="15.1796875" style="26" customWidth="1"/>
    <col min="73" max="73" width="8.453125" style="26" bestFit="1" customWidth="1"/>
    <col min="74" max="74" width="10.26953125" style="26" bestFit="1" customWidth="1"/>
    <col min="75" max="75" width="15.1796875" style="26" customWidth="1"/>
    <col min="76" max="76" width="9.26953125" style="26" bestFit="1" customWidth="1"/>
    <col min="77" max="77" width="10.26953125" style="26" bestFit="1" customWidth="1"/>
    <col min="78" max="16384" width="8.7265625" style="26"/>
  </cols>
  <sheetData>
    <row r="1" spans="1:77" s="27" customFormat="1" ht="14.5" customHeight="1" x14ac:dyDescent="0.35">
      <c r="A1" s="27" t="s">
        <v>330</v>
      </c>
      <c r="B1" s="27" t="s">
        <v>331</v>
      </c>
      <c r="C1" s="28"/>
      <c r="D1" s="29"/>
      <c r="E1" s="27" t="s">
        <v>332</v>
      </c>
      <c r="G1" s="27" t="s">
        <v>333</v>
      </c>
      <c r="J1" s="27" t="s">
        <v>334</v>
      </c>
      <c r="M1" s="27" t="s">
        <v>335</v>
      </c>
      <c r="P1" s="27" t="s">
        <v>336</v>
      </c>
      <c r="S1" s="27" t="s">
        <v>337</v>
      </c>
      <c r="V1" s="27" t="s">
        <v>338</v>
      </c>
      <c r="Y1" s="27" t="s">
        <v>339</v>
      </c>
      <c r="AB1" s="27" t="s">
        <v>340</v>
      </c>
      <c r="AE1" s="27" t="s">
        <v>341</v>
      </c>
      <c r="AH1" s="27" t="s">
        <v>342</v>
      </c>
      <c r="AK1" s="27" t="s">
        <v>343</v>
      </c>
      <c r="AN1" s="27" t="s">
        <v>344</v>
      </c>
      <c r="AQ1" s="27" t="s">
        <v>345</v>
      </c>
      <c r="AT1" s="27" t="s">
        <v>346</v>
      </c>
      <c r="AW1" s="27" t="s">
        <v>347</v>
      </c>
      <c r="AZ1" s="27" t="s">
        <v>348</v>
      </c>
      <c r="BC1" s="27" t="s">
        <v>349</v>
      </c>
      <c r="BF1" s="27" t="s">
        <v>350</v>
      </c>
      <c r="BI1" s="27" t="s">
        <v>351</v>
      </c>
      <c r="BL1" s="27" t="s">
        <v>352</v>
      </c>
      <c r="BO1" s="27" t="s">
        <v>353</v>
      </c>
      <c r="BR1" s="27" t="s">
        <v>354</v>
      </c>
      <c r="BU1" s="27" t="s">
        <v>355</v>
      </c>
      <c r="BX1" s="27" t="s">
        <v>356</v>
      </c>
    </row>
    <row r="2" spans="1:77" s="33" customFormat="1" x14ac:dyDescent="0.35">
      <c r="A2" s="30"/>
      <c r="B2" s="30"/>
      <c r="C2" s="31"/>
      <c r="D2" s="32"/>
      <c r="G2" s="33" t="s">
        <v>83</v>
      </c>
      <c r="H2" s="33" t="s">
        <v>3</v>
      </c>
      <c r="J2" s="33" t="s">
        <v>83</v>
      </c>
      <c r="K2" s="33" t="s">
        <v>3</v>
      </c>
      <c r="M2" s="33" t="s">
        <v>83</v>
      </c>
      <c r="N2" s="33" t="s">
        <v>3</v>
      </c>
      <c r="O2" s="30"/>
      <c r="P2" s="30" t="s">
        <v>83</v>
      </c>
      <c r="Q2" s="30" t="s">
        <v>3</v>
      </c>
      <c r="S2" s="30" t="s">
        <v>83</v>
      </c>
      <c r="T2" s="30" t="s">
        <v>3</v>
      </c>
      <c r="V2" s="30" t="s">
        <v>83</v>
      </c>
      <c r="W2" s="30" t="s">
        <v>3</v>
      </c>
      <c r="X2" s="30"/>
      <c r="Y2" s="30" t="s">
        <v>83</v>
      </c>
      <c r="Z2" s="30" t="s">
        <v>3</v>
      </c>
      <c r="AB2" s="30" t="s">
        <v>83</v>
      </c>
      <c r="AC2" s="30" t="s">
        <v>3</v>
      </c>
      <c r="AE2" s="30" t="s">
        <v>83</v>
      </c>
      <c r="AF2" s="30" t="s">
        <v>3</v>
      </c>
      <c r="AH2" s="30" t="s">
        <v>83</v>
      </c>
      <c r="AI2" s="30" t="s">
        <v>3</v>
      </c>
      <c r="AK2" s="30" t="s">
        <v>83</v>
      </c>
      <c r="AL2" s="30" t="s">
        <v>3</v>
      </c>
      <c r="AN2" s="30" t="s">
        <v>83</v>
      </c>
      <c r="AO2" s="30" t="s">
        <v>3</v>
      </c>
      <c r="AQ2" s="30" t="s">
        <v>83</v>
      </c>
      <c r="AR2" s="30" t="s">
        <v>3</v>
      </c>
      <c r="AT2" s="30" t="s">
        <v>83</v>
      </c>
      <c r="AU2" s="30" t="s">
        <v>3</v>
      </c>
      <c r="AW2" s="30" t="s">
        <v>83</v>
      </c>
      <c r="AX2" s="30" t="s">
        <v>3</v>
      </c>
      <c r="AZ2" s="30" t="s">
        <v>83</v>
      </c>
      <c r="BA2" s="30" t="s">
        <v>3</v>
      </c>
      <c r="BC2" s="30" t="s">
        <v>83</v>
      </c>
      <c r="BD2" s="30" t="s">
        <v>3</v>
      </c>
      <c r="BF2" s="30" t="s">
        <v>83</v>
      </c>
      <c r="BG2" s="30" t="s">
        <v>3</v>
      </c>
      <c r="BI2" s="30" t="s">
        <v>83</v>
      </c>
      <c r="BJ2" s="30" t="s">
        <v>3</v>
      </c>
      <c r="BK2" s="30"/>
      <c r="BL2" s="33" t="s">
        <v>83</v>
      </c>
      <c r="BM2" s="33" t="s">
        <v>3</v>
      </c>
      <c r="BO2" s="30" t="s">
        <v>83</v>
      </c>
      <c r="BP2" s="30" t="s">
        <v>3</v>
      </c>
      <c r="BR2" s="30" t="s">
        <v>83</v>
      </c>
      <c r="BS2" s="30" t="s">
        <v>3</v>
      </c>
      <c r="BU2" s="30" t="s">
        <v>83</v>
      </c>
      <c r="BV2" s="30" t="s">
        <v>3</v>
      </c>
      <c r="BX2" s="30" t="s">
        <v>83</v>
      </c>
      <c r="BY2" s="30" t="s">
        <v>3</v>
      </c>
    </row>
    <row r="3" spans="1:77" x14ac:dyDescent="0.35">
      <c r="A3" s="128" t="s">
        <v>161</v>
      </c>
      <c r="B3" s="128" t="s">
        <v>333</v>
      </c>
      <c r="C3" s="34"/>
      <c r="D3" s="35"/>
      <c r="E3" s="127"/>
      <c r="F3" s="127"/>
      <c r="G3" s="128" t="s">
        <v>357</v>
      </c>
      <c r="H3" s="127"/>
      <c r="I3" s="127"/>
      <c r="J3" s="128" t="s">
        <v>358</v>
      </c>
      <c r="K3" s="127"/>
      <c r="L3" s="127"/>
      <c r="M3" s="127" t="s">
        <v>359</v>
      </c>
      <c r="N3" s="127"/>
      <c r="O3" s="127"/>
      <c r="P3" s="127" t="s">
        <v>360</v>
      </c>
      <c r="Q3" s="127"/>
      <c r="R3" s="127"/>
      <c r="S3" s="128" t="s">
        <v>361</v>
      </c>
      <c r="T3" s="53" t="s">
        <v>362</v>
      </c>
      <c r="U3" s="127"/>
      <c r="V3" s="127" t="s">
        <v>363</v>
      </c>
      <c r="W3" s="127"/>
      <c r="X3" s="127"/>
      <c r="Y3" s="127" t="s">
        <v>363</v>
      </c>
      <c r="Z3" s="127"/>
      <c r="AA3" s="127"/>
      <c r="AB3" s="127">
        <v>0</v>
      </c>
      <c r="AC3" s="127" t="s">
        <v>364</v>
      </c>
      <c r="AD3" s="127"/>
      <c r="AE3" s="127" t="s">
        <v>360</v>
      </c>
      <c r="AF3" s="127" t="s">
        <v>364</v>
      </c>
      <c r="AG3" s="127"/>
      <c r="AH3" s="127" t="s">
        <v>365</v>
      </c>
      <c r="AI3" s="127"/>
      <c r="AJ3" s="127"/>
      <c r="AK3" s="127" t="s">
        <v>366</v>
      </c>
      <c r="AL3" s="127" t="s">
        <v>367</v>
      </c>
      <c r="AM3" s="127"/>
      <c r="AN3" s="127" t="s">
        <v>368</v>
      </c>
      <c r="AO3" s="127" t="s">
        <v>369</v>
      </c>
      <c r="AP3" s="127"/>
      <c r="AQ3" s="127" t="s">
        <v>370</v>
      </c>
      <c r="AR3" s="127"/>
      <c r="AS3" s="127"/>
      <c r="AT3" s="127" t="s">
        <v>371</v>
      </c>
      <c r="AU3" s="127"/>
      <c r="AV3" s="127"/>
      <c r="AW3" s="127" t="s">
        <v>372</v>
      </c>
      <c r="AX3" s="127" t="s">
        <v>364</v>
      </c>
      <c r="AY3" s="127"/>
      <c r="AZ3" s="127" t="s">
        <v>373</v>
      </c>
      <c r="BA3" s="127" t="s">
        <v>374</v>
      </c>
      <c r="BB3" s="127"/>
      <c r="BC3" s="127" t="s">
        <v>375</v>
      </c>
      <c r="BD3" s="127" t="s">
        <v>376</v>
      </c>
      <c r="BE3" s="127"/>
      <c r="BF3" s="128" t="s">
        <v>377</v>
      </c>
      <c r="BG3" s="127" t="s">
        <v>378</v>
      </c>
      <c r="BH3" s="127"/>
      <c r="BI3" s="127" t="s">
        <v>379</v>
      </c>
      <c r="BJ3" s="127" t="s">
        <v>380</v>
      </c>
      <c r="BK3" s="127"/>
      <c r="BL3" s="127" t="s">
        <v>381</v>
      </c>
      <c r="BM3" s="127" t="s">
        <v>382</v>
      </c>
      <c r="BN3" s="127"/>
      <c r="BO3" s="127" t="s">
        <v>373</v>
      </c>
      <c r="BP3" s="127" t="s">
        <v>374</v>
      </c>
      <c r="BQ3" s="127"/>
      <c r="BR3" s="127" t="s">
        <v>383</v>
      </c>
      <c r="BS3" s="127"/>
      <c r="BT3" s="127"/>
      <c r="BU3" s="127" t="s">
        <v>383</v>
      </c>
      <c r="BV3" s="127"/>
      <c r="BW3" s="127"/>
      <c r="BX3" s="127" t="s">
        <v>383</v>
      </c>
      <c r="BY3" s="127"/>
    </row>
    <row r="4" spans="1:77" x14ac:dyDescent="0.35">
      <c r="A4" s="128" t="s">
        <v>163</v>
      </c>
      <c r="B4" s="128" t="s">
        <v>334</v>
      </c>
      <c r="C4" s="34"/>
      <c r="D4" s="35"/>
      <c r="E4" s="127"/>
      <c r="F4" s="127"/>
      <c r="G4" s="127" t="s">
        <v>384</v>
      </c>
      <c r="H4" s="127"/>
      <c r="I4" s="127"/>
      <c r="J4" s="127" t="s">
        <v>385</v>
      </c>
      <c r="K4" s="127"/>
      <c r="L4" s="127"/>
      <c r="M4" s="127" t="s">
        <v>386</v>
      </c>
      <c r="N4" s="127"/>
      <c r="O4" s="127"/>
      <c r="P4" s="127" t="s">
        <v>387</v>
      </c>
      <c r="Q4" s="127"/>
      <c r="R4" s="127"/>
      <c r="S4" s="128" t="s">
        <v>388</v>
      </c>
      <c r="T4" s="128" t="s">
        <v>389</v>
      </c>
      <c r="U4" s="127"/>
      <c r="V4" s="127" t="s">
        <v>390</v>
      </c>
      <c r="W4" s="127" t="s">
        <v>364</v>
      </c>
      <c r="X4" s="127"/>
      <c r="Y4" s="127" t="s">
        <v>390</v>
      </c>
      <c r="Z4" s="127" t="s">
        <v>364</v>
      </c>
      <c r="AA4" s="127"/>
      <c r="AB4" s="127">
        <v>1</v>
      </c>
      <c r="AC4" s="127" t="s">
        <v>364</v>
      </c>
      <c r="AD4" s="127"/>
      <c r="AE4" s="127" t="s">
        <v>387</v>
      </c>
      <c r="AF4" s="127" t="s">
        <v>364</v>
      </c>
      <c r="AG4" s="127"/>
      <c r="AH4" s="127" t="s">
        <v>391</v>
      </c>
      <c r="AI4" s="127"/>
      <c r="AJ4" s="127"/>
      <c r="AK4" s="127" t="s">
        <v>392</v>
      </c>
      <c r="AL4" s="127" t="s">
        <v>367</v>
      </c>
      <c r="AM4" s="127"/>
      <c r="AN4" s="127" t="s">
        <v>393</v>
      </c>
      <c r="AO4" s="127" t="s">
        <v>394</v>
      </c>
      <c r="AP4" s="127"/>
      <c r="AQ4" s="127" t="s">
        <v>395</v>
      </c>
      <c r="AR4" s="127"/>
      <c r="AS4" s="127"/>
      <c r="AT4" s="127" t="s">
        <v>396</v>
      </c>
      <c r="AU4" s="127"/>
      <c r="AV4" s="127"/>
      <c r="AW4" s="127" t="s">
        <v>397</v>
      </c>
      <c r="AX4" s="127" t="s">
        <v>364</v>
      </c>
      <c r="AY4" s="127"/>
      <c r="AZ4" s="127" t="s">
        <v>398</v>
      </c>
      <c r="BA4" s="127" t="s">
        <v>399</v>
      </c>
      <c r="BB4" s="127"/>
      <c r="BC4" s="127" t="s">
        <v>400</v>
      </c>
      <c r="BD4" s="127" t="s">
        <v>401</v>
      </c>
      <c r="BE4" s="127"/>
      <c r="BF4" s="127" t="s">
        <v>402</v>
      </c>
      <c r="BG4" s="127" t="s">
        <v>403</v>
      </c>
      <c r="BH4" s="127"/>
      <c r="BI4" s="127" t="s">
        <v>404</v>
      </c>
      <c r="BJ4" s="127"/>
      <c r="BK4" s="127"/>
      <c r="BL4" s="127" t="s">
        <v>405</v>
      </c>
      <c r="BM4" s="127" t="s">
        <v>406</v>
      </c>
      <c r="BN4" s="127"/>
      <c r="BO4" s="127" t="s">
        <v>398</v>
      </c>
      <c r="BP4" s="127" t="s">
        <v>399</v>
      </c>
      <c r="BQ4" s="127"/>
      <c r="BR4" s="127" t="s">
        <v>407</v>
      </c>
      <c r="BS4" s="127"/>
      <c r="BT4" s="127"/>
      <c r="BU4" s="127" t="s">
        <v>407</v>
      </c>
      <c r="BV4" s="127"/>
      <c r="BW4" s="127"/>
      <c r="BX4" s="127" t="s">
        <v>407</v>
      </c>
      <c r="BY4" s="127"/>
    </row>
    <row r="5" spans="1:77" x14ac:dyDescent="0.35">
      <c r="A5" s="128" t="s">
        <v>206</v>
      </c>
      <c r="B5" s="128" t="s">
        <v>335</v>
      </c>
      <c r="C5" s="34"/>
      <c r="D5" s="35"/>
      <c r="E5" s="127"/>
      <c r="F5" s="127"/>
      <c r="G5" s="127" t="s">
        <v>408</v>
      </c>
      <c r="H5" s="127"/>
      <c r="I5" s="127"/>
      <c r="J5" s="127" t="s">
        <v>409</v>
      </c>
      <c r="K5" s="127"/>
      <c r="L5" s="127"/>
      <c r="M5" s="127" t="s">
        <v>410</v>
      </c>
      <c r="N5" s="127"/>
      <c r="O5" s="127"/>
      <c r="P5" s="127" t="s">
        <v>411</v>
      </c>
      <c r="Q5" s="127"/>
      <c r="R5" s="127"/>
      <c r="S5" s="53" t="s">
        <v>412</v>
      </c>
      <c r="T5" s="132" t="s">
        <v>413</v>
      </c>
      <c r="U5" s="127"/>
      <c r="V5" s="127" t="s">
        <v>414</v>
      </c>
      <c r="W5" s="127" t="s">
        <v>415</v>
      </c>
      <c r="X5" s="127"/>
      <c r="Y5" s="127" t="s">
        <v>414</v>
      </c>
      <c r="Z5" s="127" t="s">
        <v>415</v>
      </c>
      <c r="AA5" s="127"/>
      <c r="AB5" s="127">
        <v>2</v>
      </c>
      <c r="AC5" s="127" t="s">
        <v>364</v>
      </c>
      <c r="AD5" s="127"/>
      <c r="AE5" s="127" t="s">
        <v>411</v>
      </c>
      <c r="AF5" s="127"/>
      <c r="AG5" s="127"/>
      <c r="AH5" s="127" t="s">
        <v>416</v>
      </c>
      <c r="AI5" s="127"/>
      <c r="AJ5" s="127"/>
      <c r="AK5" s="127" t="s">
        <v>417</v>
      </c>
      <c r="AL5" s="127" t="s">
        <v>367</v>
      </c>
      <c r="AM5" s="127"/>
      <c r="AN5" s="127" t="s">
        <v>418</v>
      </c>
      <c r="AO5" s="127"/>
      <c r="AP5" s="127"/>
      <c r="AQ5" s="127"/>
      <c r="AR5" s="127"/>
      <c r="AS5" s="127"/>
      <c r="AT5" s="127" t="s">
        <v>419</v>
      </c>
      <c r="AU5" s="127"/>
      <c r="AV5" s="127"/>
      <c r="AW5" s="127" t="s">
        <v>420</v>
      </c>
      <c r="AX5" s="127" t="s">
        <v>364</v>
      </c>
      <c r="AY5" s="127"/>
      <c r="AZ5" s="127" t="s">
        <v>421</v>
      </c>
      <c r="BA5" s="127" t="s">
        <v>422</v>
      </c>
      <c r="BB5" s="127"/>
      <c r="BC5" s="127"/>
      <c r="BD5" s="127"/>
      <c r="BE5" s="127"/>
      <c r="BF5" s="127" t="s">
        <v>423</v>
      </c>
      <c r="BG5" s="127" t="s">
        <v>424</v>
      </c>
      <c r="BH5" s="127"/>
      <c r="BI5" s="127" t="s">
        <v>425</v>
      </c>
      <c r="BJ5" s="127"/>
      <c r="BK5" s="127"/>
      <c r="BL5" s="127" t="s">
        <v>426</v>
      </c>
      <c r="BM5" s="127" t="s">
        <v>427</v>
      </c>
      <c r="BN5" s="127"/>
      <c r="BO5" s="127" t="s">
        <v>421</v>
      </c>
      <c r="BP5" s="127" t="s">
        <v>422</v>
      </c>
      <c r="BQ5" s="127"/>
      <c r="BR5" s="127"/>
      <c r="BS5" s="127"/>
      <c r="BT5" s="127"/>
      <c r="BU5" s="127" t="s">
        <v>98</v>
      </c>
      <c r="BV5" s="127"/>
      <c r="BW5" s="127"/>
      <c r="BX5" s="127" t="s">
        <v>428</v>
      </c>
      <c r="BY5" s="127"/>
    </row>
    <row r="6" spans="1:77" x14ac:dyDescent="0.35">
      <c r="A6" s="128" t="s">
        <v>201</v>
      </c>
      <c r="B6" s="128" t="s">
        <v>336</v>
      </c>
      <c r="C6" s="34"/>
      <c r="D6" s="35"/>
      <c r="E6" s="127"/>
      <c r="F6" s="127"/>
      <c r="G6" s="127" t="s">
        <v>429</v>
      </c>
      <c r="H6" s="127"/>
      <c r="I6" s="127"/>
      <c r="J6" s="127" t="s">
        <v>430</v>
      </c>
      <c r="K6" s="127"/>
      <c r="L6" s="127"/>
      <c r="M6" s="127" t="s">
        <v>431</v>
      </c>
      <c r="N6" s="127"/>
      <c r="O6" s="127"/>
      <c r="P6" s="127" t="s">
        <v>432</v>
      </c>
      <c r="Q6" s="127"/>
      <c r="R6" s="127"/>
      <c r="S6" s="53" t="s">
        <v>433</v>
      </c>
      <c r="T6" s="54" t="s">
        <v>434</v>
      </c>
      <c r="U6" s="127"/>
      <c r="V6" s="127" t="s">
        <v>435</v>
      </c>
      <c r="W6" s="127" t="s">
        <v>415</v>
      </c>
      <c r="X6" s="127"/>
      <c r="Y6" s="127" t="s">
        <v>435</v>
      </c>
      <c r="Z6" s="127" t="s">
        <v>415</v>
      </c>
      <c r="AA6" s="127"/>
      <c r="AB6" s="127">
        <v>3</v>
      </c>
      <c r="AC6" s="127" t="s">
        <v>364</v>
      </c>
      <c r="AD6" s="127"/>
      <c r="AE6" s="127" t="s">
        <v>432</v>
      </c>
      <c r="AF6" s="127" t="s">
        <v>364</v>
      </c>
      <c r="AG6" s="127"/>
      <c r="AH6" s="127"/>
      <c r="AI6" s="127"/>
      <c r="AJ6" s="127"/>
      <c r="AK6" s="127" t="s">
        <v>436</v>
      </c>
      <c r="AL6" s="127" t="s">
        <v>367</v>
      </c>
      <c r="AM6" s="127"/>
      <c r="AN6" s="127" t="s">
        <v>437</v>
      </c>
      <c r="AO6" s="127"/>
      <c r="AP6" s="127"/>
      <c r="AQ6" s="127"/>
      <c r="AR6" s="127"/>
      <c r="AS6" s="127"/>
      <c r="AT6" s="127" t="s">
        <v>438</v>
      </c>
      <c r="AU6" s="127" t="s">
        <v>364</v>
      </c>
      <c r="AV6" s="127"/>
      <c r="AW6" s="127" t="s">
        <v>439</v>
      </c>
      <c r="AX6" s="127" t="s">
        <v>364</v>
      </c>
      <c r="AY6" s="127"/>
      <c r="AZ6" s="127" t="s">
        <v>440</v>
      </c>
      <c r="BA6" s="127" t="s">
        <v>441</v>
      </c>
      <c r="BB6" s="127"/>
      <c r="BC6" s="127"/>
      <c r="BD6" s="127"/>
      <c r="BE6" s="127"/>
      <c r="BF6" s="127" t="s">
        <v>442</v>
      </c>
      <c r="BG6" s="127" t="s">
        <v>443</v>
      </c>
      <c r="BH6" s="127"/>
      <c r="BI6" s="127" t="s">
        <v>444</v>
      </c>
      <c r="BJ6" s="127"/>
      <c r="BK6" s="127"/>
      <c r="BL6" s="127" t="s">
        <v>445</v>
      </c>
      <c r="BM6" s="127"/>
      <c r="BN6" s="127"/>
      <c r="BO6" s="127" t="s">
        <v>440</v>
      </c>
      <c r="BP6" s="127" t="s">
        <v>441</v>
      </c>
      <c r="BQ6" s="127"/>
      <c r="BR6" s="127"/>
      <c r="BS6" s="127"/>
      <c r="BT6" s="127"/>
      <c r="BU6" s="127"/>
      <c r="BV6" s="127"/>
      <c r="BW6" s="127"/>
      <c r="BX6" s="127"/>
      <c r="BY6" s="127"/>
    </row>
    <row r="7" spans="1:77" x14ac:dyDescent="0.35">
      <c r="A7" s="128" t="s">
        <v>118</v>
      </c>
      <c r="B7" s="128" t="s">
        <v>337</v>
      </c>
      <c r="C7" s="34"/>
      <c r="D7" s="35"/>
      <c r="E7" s="127"/>
      <c r="F7" s="127"/>
      <c r="G7" s="128" t="s">
        <v>446</v>
      </c>
      <c r="H7" s="127"/>
      <c r="I7" s="127"/>
      <c r="J7" s="127" t="s">
        <v>447</v>
      </c>
      <c r="K7" s="127"/>
      <c r="L7" s="127"/>
      <c r="M7" s="127" t="s">
        <v>98</v>
      </c>
      <c r="N7" s="127"/>
      <c r="O7" s="127"/>
      <c r="P7" s="127" t="s">
        <v>448</v>
      </c>
      <c r="Q7" s="127"/>
      <c r="R7" s="127"/>
      <c r="S7" s="53" t="s">
        <v>449</v>
      </c>
      <c r="T7" s="135" t="s">
        <v>450</v>
      </c>
      <c r="U7" s="127"/>
      <c r="V7" s="127" t="s">
        <v>451</v>
      </c>
      <c r="W7" s="127" t="s">
        <v>452</v>
      </c>
      <c r="X7" s="127"/>
      <c r="Y7" s="127" t="s">
        <v>451</v>
      </c>
      <c r="Z7" s="127" t="s">
        <v>452</v>
      </c>
      <c r="AA7" s="127"/>
      <c r="AB7" s="127" t="s">
        <v>453</v>
      </c>
      <c r="AC7" s="127"/>
      <c r="AD7" s="127"/>
      <c r="AE7" s="127" t="s">
        <v>448</v>
      </c>
      <c r="AF7" s="127" t="s">
        <v>364</v>
      </c>
      <c r="AG7" s="127"/>
      <c r="AH7" s="127"/>
      <c r="AI7" s="127"/>
      <c r="AJ7" s="127"/>
      <c r="AK7" s="127" t="s">
        <v>454</v>
      </c>
      <c r="AL7" s="127" t="s">
        <v>367</v>
      </c>
      <c r="AM7" s="127"/>
      <c r="AN7" s="127" t="s">
        <v>455</v>
      </c>
      <c r="AO7" s="127"/>
      <c r="AP7" s="127"/>
      <c r="AQ7" s="127"/>
      <c r="AR7" s="127"/>
      <c r="AS7" s="127"/>
      <c r="AT7" s="127" t="s">
        <v>456</v>
      </c>
      <c r="AU7" s="127"/>
      <c r="AV7" s="127"/>
      <c r="AW7" s="127" t="s">
        <v>457</v>
      </c>
      <c r="AX7" s="127"/>
      <c r="AY7" s="127"/>
      <c r="AZ7" s="127" t="s">
        <v>458</v>
      </c>
      <c r="BA7" s="127" t="s">
        <v>459</v>
      </c>
      <c r="BB7" s="127"/>
      <c r="BC7" s="127"/>
      <c r="BD7" s="127"/>
      <c r="BE7" s="127"/>
      <c r="BF7" s="127" t="s">
        <v>460</v>
      </c>
      <c r="BG7" s="127" t="s">
        <v>461</v>
      </c>
      <c r="BH7" s="127"/>
      <c r="BI7" s="127" t="s">
        <v>462</v>
      </c>
      <c r="BJ7" s="127"/>
      <c r="BK7" s="127"/>
      <c r="BL7" s="127" t="s">
        <v>98</v>
      </c>
      <c r="BM7" s="127"/>
      <c r="BN7" s="127"/>
      <c r="BO7" s="127" t="s">
        <v>458</v>
      </c>
      <c r="BP7" s="127" t="s">
        <v>459</v>
      </c>
      <c r="BQ7" s="127"/>
      <c r="BR7" s="127"/>
      <c r="BS7" s="127"/>
      <c r="BT7" s="127"/>
      <c r="BU7" s="127"/>
      <c r="BV7" s="127"/>
      <c r="BW7" s="127"/>
      <c r="BX7" s="127"/>
      <c r="BY7" s="127"/>
    </row>
    <row r="8" spans="1:77" x14ac:dyDescent="0.35">
      <c r="A8" s="128" t="s">
        <v>463</v>
      </c>
      <c r="B8" s="47" t="s">
        <v>338</v>
      </c>
      <c r="C8" s="34"/>
      <c r="D8" s="35"/>
      <c r="E8" s="127"/>
      <c r="F8" s="127"/>
      <c r="G8" s="127" t="s">
        <v>464</v>
      </c>
      <c r="H8" s="127"/>
      <c r="I8" s="127"/>
      <c r="J8" s="127" t="s">
        <v>465</v>
      </c>
      <c r="K8" s="127"/>
      <c r="L8" s="127"/>
      <c r="M8" s="127"/>
      <c r="N8" s="127"/>
      <c r="O8" s="127"/>
      <c r="P8" s="127" t="s">
        <v>98</v>
      </c>
      <c r="Q8" s="127"/>
      <c r="R8" s="127"/>
      <c r="S8" s="127" t="s">
        <v>466</v>
      </c>
      <c r="T8" s="127"/>
      <c r="U8" s="127"/>
      <c r="V8" s="127" t="s">
        <v>467</v>
      </c>
      <c r="W8" s="127" t="s">
        <v>452</v>
      </c>
      <c r="X8" s="127"/>
      <c r="Y8" s="127" t="s">
        <v>467</v>
      </c>
      <c r="Z8" s="127" t="s">
        <v>452</v>
      </c>
      <c r="AA8" s="127"/>
      <c r="AB8" s="127"/>
      <c r="AC8" s="127"/>
      <c r="AD8" s="127"/>
      <c r="AE8" s="127" t="s">
        <v>468</v>
      </c>
      <c r="AF8" s="127" t="s">
        <v>364</v>
      </c>
      <c r="AG8" s="127"/>
      <c r="AH8" s="127"/>
      <c r="AI8" s="127"/>
      <c r="AJ8" s="127"/>
      <c r="AK8" s="127" t="s">
        <v>469</v>
      </c>
      <c r="AL8" s="127" t="s">
        <v>367</v>
      </c>
      <c r="AM8" s="127"/>
      <c r="AN8" s="127" t="s">
        <v>470</v>
      </c>
      <c r="AO8" s="127"/>
      <c r="AP8" s="127"/>
      <c r="AQ8" s="127"/>
      <c r="AR8" s="127"/>
      <c r="AS8" s="127"/>
      <c r="AT8" s="127" t="s">
        <v>471</v>
      </c>
      <c r="AU8" s="127"/>
      <c r="AV8" s="127"/>
      <c r="AW8" s="127" t="s">
        <v>472</v>
      </c>
      <c r="AX8" s="127"/>
      <c r="AY8" s="127"/>
      <c r="AZ8" s="127" t="s">
        <v>473</v>
      </c>
      <c r="BA8" s="127" t="s">
        <v>474</v>
      </c>
      <c r="BB8" s="127"/>
      <c r="BC8" s="127"/>
      <c r="BD8" s="127"/>
      <c r="BE8" s="127"/>
      <c r="BF8" s="127" t="s">
        <v>475</v>
      </c>
      <c r="BG8" s="127" t="s">
        <v>476</v>
      </c>
      <c r="BH8" s="127"/>
      <c r="BI8" s="127" t="s">
        <v>477</v>
      </c>
      <c r="BJ8" s="127"/>
      <c r="BK8" s="127"/>
      <c r="BL8" s="127"/>
      <c r="BM8" s="127"/>
      <c r="BN8" s="127"/>
      <c r="BO8" s="127" t="s">
        <v>473</v>
      </c>
      <c r="BP8" s="127" t="s">
        <v>474</v>
      </c>
      <c r="BQ8" s="127"/>
      <c r="BR8" s="127"/>
      <c r="BS8" s="127"/>
      <c r="BT8" s="127"/>
      <c r="BU8" s="127"/>
      <c r="BV8" s="127"/>
      <c r="BW8" s="127"/>
      <c r="BX8" s="127"/>
      <c r="BY8" s="127"/>
    </row>
    <row r="9" spans="1:77" x14ac:dyDescent="0.35">
      <c r="A9" s="128" t="s">
        <v>316</v>
      </c>
      <c r="B9" s="128" t="s">
        <v>339</v>
      </c>
      <c r="C9" s="34"/>
      <c r="D9" s="35"/>
      <c r="E9" s="127"/>
      <c r="F9" s="127"/>
      <c r="G9" s="127" t="s">
        <v>478</v>
      </c>
      <c r="H9" s="127"/>
      <c r="I9" s="127"/>
      <c r="J9" s="127" t="s">
        <v>479</v>
      </c>
      <c r="K9" s="127"/>
      <c r="L9" s="127"/>
      <c r="M9" s="127"/>
      <c r="N9" s="127"/>
      <c r="O9" s="127"/>
      <c r="P9" s="127"/>
      <c r="Q9" s="127"/>
      <c r="R9" s="127"/>
      <c r="S9" s="127" t="s">
        <v>480</v>
      </c>
      <c r="T9" s="127" t="s">
        <v>481</v>
      </c>
      <c r="U9" s="127"/>
      <c r="V9" s="127" t="s">
        <v>482</v>
      </c>
      <c r="W9" s="127" t="s">
        <v>364</v>
      </c>
      <c r="X9" s="127"/>
      <c r="Y9" s="127" t="s">
        <v>482</v>
      </c>
      <c r="Z9" s="127"/>
      <c r="AA9" s="127"/>
      <c r="AB9" s="127"/>
      <c r="AC9" s="127"/>
      <c r="AD9" s="127"/>
      <c r="AE9" s="127" t="s">
        <v>386</v>
      </c>
      <c r="AF9" s="127"/>
      <c r="AG9" s="127"/>
      <c r="AH9" s="127"/>
      <c r="AI9" s="127"/>
      <c r="AJ9" s="127"/>
      <c r="AK9" s="127" t="s">
        <v>483</v>
      </c>
      <c r="AL9" s="127" t="s">
        <v>367</v>
      </c>
      <c r="AM9" s="127"/>
      <c r="AN9" s="127"/>
      <c r="AO9" s="127"/>
      <c r="AP9" s="127"/>
      <c r="AQ9" s="127"/>
      <c r="AR9" s="127"/>
      <c r="AS9" s="127"/>
      <c r="AT9" s="127" t="s">
        <v>98</v>
      </c>
      <c r="AU9" s="127"/>
      <c r="AV9" s="127"/>
      <c r="AW9" s="127" t="s">
        <v>484</v>
      </c>
      <c r="AX9" s="127"/>
      <c r="AY9" s="127"/>
      <c r="AZ9" s="127" t="s">
        <v>485</v>
      </c>
      <c r="BA9" s="127" t="s">
        <v>486</v>
      </c>
      <c r="BB9" s="127"/>
      <c r="BC9" s="127"/>
      <c r="BD9" s="127"/>
      <c r="BE9" s="127"/>
      <c r="BF9" s="127" t="s">
        <v>487</v>
      </c>
      <c r="BG9" s="127" t="s">
        <v>488</v>
      </c>
      <c r="BH9" s="127"/>
      <c r="BI9" s="127" t="s">
        <v>489</v>
      </c>
      <c r="BJ9" s="127"/>
      <c r="BK9" s="127"/>
      <c r="BL9" s="127"/>
      <c r="BM9" s="127"/>
      <c r="BN9" s="127"/>
      <c r="BO9" s="127" t="s">
        <v>490</v>
      </c>
      <c r="BP9" s="127" t="s">
        <v>491</v>
      </c>
      <c r="BQ9" s="127"/>
      <c r="BR9" s="127"/>
      <c r="BS9" s="127"/>
      <c r="BT9" s="127"/>
      <c r="BU9" s="127"/>
      <c r="BV9" s="127"/>
      <c r="BW9" s="127"/>
      <c r="BX9" s="127"/>
      <c r="BY9" s="127"/>
    </row>
    <row r="10" spans="1:77" x14ac:dyDescent="0.35">
      <c r="A10" s="128" t="s">
        <v>492</v>
      </c>
      <c r="B10" s="128" t="s">
        <v>339</v>
      </c>
      <c r="C10" s="34"/>
      <c r="D10" s="35"/>
      <c r="E10" s="127"/>
      <c r="F10" s="127"/>
      <c r="G10" s="127" t="s">
        <v>493</v>
      </c>
      <c r="H10" s="127"/>
      <c r="I10" s="127"/>
      <c r="J10" s="127" t="s">
        <v>494</v>
      </c>
      <c r="K10" s="127"/>
      <c r="L10" s="127"/>
      <c r="M10" s="127"/>
      <c r="N10" s="127"/>
      <c r="O10" s="127"/>
      <c r="P10" s="127"/>
      <c r="Q10" s="127"/>
      <c r="R10" s="127"/>
      <c r="S10" s="128" t="s">
        <v>495</v>
      </c>
      <c r="T10" s="128"/>
      <c r="U10" s="127"/>
      <c r="V10" s="127" t="s">
        <v>496</v>
      </c>
      <c r="W10" s="127"/>
      <c r="X10" s="127"/>
      <c r="Y10" s="127" t="s">
        <v>496</v>
      </c>
      <c r="Z10" s="127"/>
      <c r="AA10" s="127"/>
      <c r="AB10" s="127"/>
      <c r="AC10" s="127"/>
      <c r="AD10" s="127"/>
      <c r="AE10" s="127" t="s">
        <v>410</v>
      </c>
      <c r="AF10" s="127"/>
      <c r="AG10" s="127"/>
      <c r="AH10" s="127"/>
      <c r="AI10" s="127"/>
      <c r="AJ10" s="127"/>
      <c r="AK10" s="127" t="s">
        <v>497</v>
      </c>
      <c r="AL10" s="127" t="s">
        <v>367</v>
      </c>
      <c r="AM10" s="127"/>
      <c r="AN10" s="127"/>
      <c r="AO10" s="127"/>
      <c r="AP10" s="127"/>
      <c r="AQ10" s="127"/>
      <c r="AR10" s="127"/>
      <c r="AS10" s="127"/>
      <c r="AT10" s="127"/>
      <c r="AU10" s="127"/>
      <c r="AV10" s="127"/>
      <c r="AW10" s="127" t="s">
        <v>498</v>
      </c>
      <c r="AX10" s="127"/>
      <c r="AY10" s="127"/>
      <c r="AZ10" s="127" t="s">
        <v>490</v>
      </c>
      <c r="BA10" s="127" t="s">
        <v>491</v>
      </c>
      <c r="BB10" s="127"/>
      <c r="BC10" s="127"/>
      <c r="BD10" s="127"/>
      <c r="BE10" s="127"/>
      <c r="BF10" s="127" t="s">
        <v>499</v>
      </c>
      <c r="BG10" s="127" t="s">
        <v>500</v>
      </c>
      <c r="BH10" s="127"/>
      <c r="BI10" s="127" t="s">
        <v>501</v>
      </c>
      <c r="BJ10" s="127"/>
      <c r="BK10" s="127"/>
      <c r="BL10" s="127"/>
      <c r="BM10" s="127"/>
      <c r="BN10" s="127"/>
      <c r="BO10" s="127" t="s">
        <v>502</v>
      </c>
      <c r="BP10" s="127" t="s">
        <v>503</v>
      </c>
      <c r="BQ10" s="127"/>
      <c r="BR10" s="127"/>
      <c r="BS10" s="127"/>
      <c r="BT10" s="127"/>
      <c r="BU10" s="127"/>
      <c r="BV10" s="127"/>
      <c r="BW10" s="127"/>
      <c r="BX10" s="127"/>
      <c r="BY10" s="127"/>
    </row>
    <row r="11" spans="1:77" x14ac:dyDescent="0.35">
      <c r="A11" s="128" t="s">
        <v>310</v>
      </c>
      <c r="B11" s="47" t="s">
        <v>339</v>
      </c>
      <c r="C11" s="34"/>
      <c r="D11" s="35"/>
      <c r="E11" s="127"/>
      <c r="F11" s="127"/>
      <c r="G11" s="127" t="s">
        <v>504</v>
      </c>
      <c r="H11" s="127"/>
      <c r="I11" s="127"/>
      <c r="J11" s="127" t="s">
        <v>505</v>
      </c>
      <c r="K11" s="127"/>
      <c r="L11" s="127"/>
      <c r="M11" s="127"/>
      <c r="N11" s="127"/>
      <c r="O11" s="127"/>
      <c r="P11" s="127"/>
      <c r="Q11" s="127"/>
      <c r="R11" s="127"/>
      <c r="S11" s="128" t="s">
        <v>506</v>
      </c>
      <c r="T11" s="128" t="s">
        <v>507</v>
      </c>
      <c r="U11" s="127"/>
      <c r="V11" s="127" t="s">
        <v>508</v>
      </c>
      <c r="W11" s="127" t="s">
        <v>415</v>
      </c>
      <c r="X11" s="127"/>
      <c r="Y11" s="127" t="s">
        <v>508</v>
      </c>
      <c r="Z11" s="127" t="s">
        <v>415</v>
      </c>
      <c r="AA11" s="127"/>
      <c r="AB11" s="127"/>
      <c r="AC11" s="127"/>
      <c r="AD11" s="127"/>
      <c r="AE11" s="127" t="s">
        <v>431</v>
      </c>
      <c r="AF11" s="127"/>
      <c r="AG11" s="127"/>
      <c r="AH11" s="127"/>
      <c r="AI11" s="127"/>
      <c r="AJ11" s="127"/>
      <c r="AK11" s="127" t="s">
        <v>509</v>
      </c>
      <c r="AL11" s="127" t="s">
        <v>367</v>
      </c>
      <c r="AM11" s="127"/>
      <c r="AN11" s="127"/>
      <c r="AO11" s="127"/>
      <c r="AP11" s="127"/>
      <c r="AQ11" s="127"/>
      <c r="AR11" s="127"/>
      <c r="AS11" s="127"/>
      <c r="AT11" s="127"/>
      <c r="AU11" s="127"/>
      <c r="AV11" s="127"/>
      <c r="AW11" s="127" t="s">
        <v>510</v>
      </c>
      <c r="AX11" s="127"/>
      <c r="AY11" s="127"/>
      <c r="AZ11" s="127" t="s">
        <v>502</v>
      </c>
      <c r="BA11" s="127" t="s">
        <v>503</v>
      </c>
      <c r="BB11" s="127"/>
      <c r="BC11" s="127"/>
      <c r="BD11" s="127"/>
      <c r="BE11" s="127"/>
      <c r="BF11" s="127"/>
      <c r="BG11" s="127"/>
      <c r="BH11" s="127"/>
      <c r="BI11" s="127" t="s">
        <v>511</v>
      </c>
      <c r="BJ11" s="127"/>
      <c r="BK11" s="127"/>
      <c r="BL11" s="127"/>
      <c r="BM11" s="127"/>
      <c r="BN11" s="127"/>
      <c r="BO11" s="127" t="s">
        <v>512</v>
      </c>
      <c r="BP11" s="127" t="s">
        <v>513</v>
      </c>
      <c r="BQ11" s="127"/>
      <c r="BR11" s="127"/>
      <c r="BS11" s="127"/>
      <c r="BT11" s="127"/>
      <c r="BU11" s="127"/>
      <c r="BV11" s="127"/>
      <c r="BW11" s="127"/>
      <c r="BX11" s="127"/>
      <c r="BY11" s="127"/>
    </row>
    <row r="12" spans="1:77" x14ac:dyDescent="0.35">
      <c r="A12" s="128" t="s">
        <v>223</v>
      </c>
      <c r="B12" s="128" t="s">
        <v>340</v>
      </c>
      <c r="C12" s="34"/>
      <c r="D12" s="35"/>
      <c r="E12" s="127"/>
      <c r="F12" s="127"/>
      <c r="G12" s="127" t="s">
        <v>514</v>
      </c>
      <c r="H12" s="127"/>
      <c r="I12" s="127"/>
      <c r="J12" s="127" t="s">
        <v>515</v>
      </c>
      <c r="K12" s="127"/>
      <c r="L12" s="127"/>
      <c r="M12" s="127"/>
      <c r="N12" s="127"/>
      <c r="O12" s="127"/>
      <c r="P12" s="127"/>
      <c r="Q12" s="127"/>
      <c r="R12" s="127"/>
      <c r="S12" s="127" t="s">
        <v>516</v>
      </c>
      <c r="T12" s="127" t="s">
        <v>517</v>
      </c>
      <c r="U12" s="127"/>
      <c r="V12" s="127" t="s">
        <v>518</v>
      </c>
      <c r="W12" s="127" t="s">
        <v>415</v>
      </c>
      <c r="X12" s="127"/>
      <c r="Y12" s="127" t="s">
        <v>518</v>
      </c>
      <c r="Z12" s="127" t="s">
        <v>415</v>
      </c>
      <c r="AA12" s="127"/>
      <c r="AB12" s="127"/>
      <c r="AC12" s="127"/>
      <c r="AD12" s="127"/>
      <c r="AE12" s="127" t="s">
        <v>519</v>
      </c>
      <c r="AF12" s="127"/>
      <c r="AG12" s="127"/>
      <c r="AH12" s="127"/>
      <c r="AI12" s="127"/>
      <c r="AJ12" s="127"/>
      <c r="AK12" s="127" t="s">
        <v>520</v>
      </c>
      <c r="AL12" s="127" t="s">
        <v>367</v>
      </c>
      <c r="AM12" s="127"/>
      <c r="AN12" s="127"/>
      <c r="AO12" s="127"/>
      <c r="AP12" s="127"/>
      <c r="AQ12" s="127"/>
      <c r="AR12" s="127"/>
      <c r="AS12" s="127"/>
      <c r="AT12" s="127"/>
      <c r="AU12" s="127"/>
      <c r="AV12" s="127"/>
      <c r="AW12" s="127" t="s">
        <v>521</v>
      </c>
      <c r="AX12" s="127"/>
      <c r="AY12" s="127"/>
      <c r="AZ12" s="127" t="s">
        <v>512</v>
      </c>
      <c r="BA12" s="127" t="s">
        <v>513</v>
      </c>
      <c r="BB12" s="127"/>
      <c r="BC12" s="127"/>
      <c r="BD12" s="127"/>
      <c r="BE12" s="127"/>
      <c r="BF12" s="127"/>
      <c r="BG12" s="127"/>
      <c r="BH12" s="127"/>
      <c r="BI12" s="127" t="s">
        <v>522</v>
      </c>
      <c r="BJ12" s="127"/>
      <c r="BK12" s="127"/>
      <c r="BL12" s="127"/>
      <c r="BM12" s="127"/>
      <c r="BN12" s="127"/>
      <c r="BO12" s="127" t="s">
        <v>523</v>
      </c>
      <c r="BP12" s="127" t="s">
        <v>524</v>
      </c>
      <c r="BQ12" s="127"/>
      <c r="BR12" s="127"/>
      <c r="BS12" s="127"/>
      <c r="BT12" s="127"/>
      <c r="BU12" s="127"/>
      <c r="BV12" s="127"/>
      <c r="BW12" s="127"/>
      <c r="BX12" s="127"/>
      <c r="BY12" s="127"/>
    </row>
    <row r="13" spans="1:77" x14ac:dyDescent="0.35">
      <c r="A13" s="128" t="s">
        <v>211</v>
      </c>
      <c r="B13" s="128" t="s">
        <v>341</v>
      </c>
      <c r="C13" s="34"/>
      <c r="D13" s="35"/>
      <c r="E13" s="127"/>
      <c r="F13" s="127"/>
      <c r="G13" s="127" t="s">
        <v>525</v>
      </c>
      <c r="H13" s="127"/>
      <c r="I13" s="127"/>
      <c r="J13" s="127" t="s">
        <v>526</v>
      </c>
      <c r="K13" s="127"/>
      <c r="L13" s="127"/>
      <c r="M13" s="127"/>
      <c r="N13" s="127"/>
      <c r="O13" s="127"/>
      <c r="P13" s="127"/>
      <c r="Q13" s="127"/>
      <c r="R13" s="127"/>
      <c r="S13" s="127" t="s">
        <v>527</v>
      </c>
      <c r="T13" s="52" t="s">
        <v>528</v>
      </c>
      <c r="U13" s="127"/>
      <c r="V13" s="127" t="s">
        <v>529</v>
      </c>
      <c r="W13" s="127" t="s">
        <v>452</v>
      </c>
      <c r="X13" s="127"/>
      <c r="Y13" s="127" t="s">
        <v>529</v>
      </c>
      <c r="Z13" s="127" t="s">
        <v>452</v>
      </c>
      <c r="AA13" s="127"/>
      <c r="AB13" s="127"/>
      <c r="AC13" s="127"/>
      <c r="AD13" s="127"/>
      <c r="AE13" s="127" t="s">
        <v>98</v>
      </c>
      <c r="AF13" s="127"/>
      <c r="AG13" s="127"/>
      <c r="AH13" s="127"/>
      <c r="AI13" s="127"/>
      <c r="AJ13" s="127"/>
      <c r="AK13" s="127" t="s">
        <v>530</v>
      </c>
      <c r="AL13" s="127" t="s">
        <v>367</v>
      </c>
      <c r="AM13" s="127"/>
      <c r="AN13" s="127"/>
      <c r="AO13" s="127"/>
      <c r="AP13" s="127"/>
      <c r="AQ13" s="127"/>
      <c r="AR13" s="127"/>
      <c r="AS13" s="127"/>
      <c r="AT13" s="127"/>
      <c r="AU13" s="127"/>
      <c r="AV13" s="127"/>
      <c r="AW13" s="127" t="s">
        <v>531</v>
      </c>
      <c r="AX13" s="127"/>
      <c r="AY13" s="127"/>
      <c r="AZ13" s="127" t="s">
        <v>523</v>
      </c>
      <c r="BA13" s="127" t="s">
        <v>524</v>
      </c>
      <c r="BB13" s="127"/>
      <c r="BC13" s="127"/>
      <c r="BD13" s="127"/>
      <c r="BE13" s="127"/>
      <c r="BF13" s="127"/>
      <c r="BG13" s="127"/>
      <c r="BH13" s="127"/>
      <c r="BI13" s="127" t="s">
        <v>532</v>
      </c>
      <c r="BJ13" s="127"/>
      <c r="BK13" s="127"/>
      <c r="BL13" s="127"/>
      <c r="BM13" s="127"/>
      <c r="BN13" s="127"/>
      <c r="BO13" s="127" t="s">
        <v>533</v>
      </c>
      <c r="BP13" s="127" t="s">
        <v>534</v>
      </c>
      <c r="BQ13" s="127"/>
      <c r="BR13" s="127"/>
      <c r="BS13" s="127"/>
      <c r="BT13" s="127"/>
      <c r="BU13" s="127"/>
      <c r="BV13" s="127"/>
      <c r="BW13" s="127"/>
      <c r="BX13" s="127"/>
      <c r="BY13" s="127"/>
    </row>
    <row r="14" spans="1:77" x14ac:dyDescent="0.35">
      <c r="A14" s="128" t="s">
        <v>189</v>
      </c>
      <c r="B14" s="128" t="s">
        <v>342</v>
      </c>
      <c r="C14" s="34"/>
      <c r="D14" s="35"/>
      <c r="E14" s="127"/>
      <c r="F14" s="127"/>
      <c r="G14" s="127" t="s">
        <v>535</v>
      </c>
      <c r="H14" s="127"/>
      <c r="I14" s="127"/>
      <c r="J14" s="127" t="s">
        <v>536</v>
      </c>
      <c r="K14" s="127"/>
      <c r="L14" s="127"/>
      <c r="M14" s="127"/>
      <c r="N14" s="127"/>
      <c r="O14" s="127"/>
      <c r="P14" s="127"/>
      <c r="Q14" s="127"/>
      <c r="R14" s="127"/>
      <c r="S14" s="127" t="s">
        <v>537</v>
      </c>
      <c r="T14" s="127" t="s">
        <v>538</v>
      </c>
      <c r="U14" s="127"/>
      <c r="V14" s="127" t="s">
        <v>539</v>
      </c>
      <c r="W14" s="127" t="s">
        <v>452</v>
      </c>
      <c r="X14" s="127"/>
      <c r="Y14" s="127" t="s">
        <v>539</v>
      </c>
      <c r="Z14" s="127" t="s">
        <v>452</v>
      </c>
      <c r="AA14" s="127"/>
      <c r="AB14" s="127"/>
      <c r="AC14" s="127"/>
      <c r="AD14" s="127"/>
      <c r="AE14" s="127"/>
      <c r="AF14" s="127"/>
      <c r="AG14" s="127"/>
      <c r="AH14" s="127"/>
      <c r="AI14" s="127"/>
      <c r="AJ14" s="127"/>
      <c r="AK14" s="127" t="s">
        <v>540</v>
      </c>
      <c r="AL14" s="127" t="s">
        <v>367</v>
      </c>
      <c r="AM14" s="127"/>
      <c r="AN14" s="127"/>
      <c r="AO14" s="127"/>
      <c r="AP14" s="127"/>
      <c r="AQ14" s="127"/>
      <c r="AR14" s="127"/>
      <c r="AS14" s="127"/>
      <c r="AT14" s="127"/>
      <c r="AU14" s="127"/>
      <c r="AV14" s="127"/>
      <c r="AW14" s="127" t="s">
        <v>98</v>
      </c>
      <c r="AX14" s="127"/>
      <c r="AY14" s="127"/>
      <c r="AZ14" s="127" t="s">
        <v>533</v>
      </c>
      <c r="BA14" s="127" t="s">
        <v>534</v>
      </c>
      <c r="BB14" s="127"/>
      <c r="BC14" s="127"/>
      <c r="BD14" s="127"/>
      <c r="BE14" s="127"/>
      <c r="BF14" s="127"/>
      <c r="BG14" s="127"/>
      <c r="BH14" s="127"/>
      <c r="BI14" s="127" t="s">
        <v>541</v>
      </c>
      <c r="BJ14" s="127"/>
      <c r="BK14" s="127"/>
      <c r="BL14" s="127"/>
      <c r="BM14" s="127"/>
      <c r="BN14" s="127"/>
      <c r="BO14" s="127" t="s">
        <v>542</v>
      </c>
      <c r="BP14" s="127" t="s">
        <v>543</v>
      </c>
      <c r="BQ14" s="127"/>
      <c r="BR14" s="127"/>
      <c r="BS14" s="127"/>
      <c r="BT14" s="127"/>
      <c r="BU14" s="127"/>
      <c r="BV14" s="127"/>
      <c r="BW14" s="127"/>
      <c r="BX14" s="127"/>
      <c r="BY14" s="127"/>
    </row>
    <row r="15" spans="1:77" x14ac:dyDescent="0.35">
      <c r="A15" s="128" t="s">
        <v>191</v>
      </c>
      <c r="B15" s="128" t="s">
        <v>343</v>
      </c>
      <c r="C15" s="34"/>
      <c r="D15" s="35"/>
      <c r="E15" s="127"/>
      <c r="F15" s="127"/>
      <c r="G15" s="127" t="s">
        <v>544</v>
      </c>
      <c r="H15" s="127"/>
      <c r="I15" s="127"/>
      <c r="J15" s="127" t="s">
        <v>545</v>
      </c>
      <c r="K15" s="127"/>
      <c r="L15" s="127"/>
      <c r="M15" s="127"/>
      <c r="N15" s="127"/>
      <c r="O15" s="127"/>
      <c r="P15" s="127"/>
      <c r="Q15" s="127"/>
      <c r="R15" s="127"/>
      <c r="S15" s="127" t="s">
        <v>546</v>
      </c>
      <c r="T15" s="127" t="s">
        <v>547</v>
      </c>
      <c r="U15" s="127"/>
      <c r="V15" s="127"/>
      <c r="W15" s="127"/>
      <c r="X15" s="127"/>
      <c r="Y15" s="127" t="s">
        <v>98</v>
      </c>
      <c r="Z15" s="127"/>
      <c r="AA15" s="127"/>
      <c r="AB15" s="127"/>
      <c r="AC15" s="127"/>
      <c r="AD15" s="127"/>
      <c r="AE15" s="127"/>
      <c r="AF15" s="127"/>
      <c r="AG15" s="127"/>
      <c r="AH15" s="127"/>
      <c r="AI15" s="127"/>
      <c r="AJ15" s="127"/>
      <c r="AK15" s="127" t="s">
        <v>548</v>
      </c>
      <c r="AL15" s="127" t="s">
        <v>367</v>
      </c>
      <c r="AM15" s="127"/>
      <c r="AN15" s="127"/>
      <c r="AO15" s="127"/>
      <c r="AP15" s="127"/>
      <c r="AQ15" s="127"/>
      <c r="AR15" s="127"/>
      <c r="AS15" s="127"/>
      <c r="AT15" s="127"/>
      <c r="AU15" s="127"/>
      <c r="AV15" s="127"/>
      <c r="AW15" s="127"/>
      <c r="AX15" s="127"/>
      <c r="AY15" s="127"/>
      <c r="AZ15" s="127" t="s">
        <v>542</v>
      </c>
      <c r="BA15" s="127" t="s">
        <v>543</v>
      </c>
      <c r="BB15" s="127"/>
      <c r="BC15" s="127"/>
      <c r="BD15" s="127"/>
      <c r="BE15" s="127"/>
      <c r="BF15" s="127"/>
      <c r="BG15" s="127"/>
      <c r="BH15" s="127"/>
      <c r="BI15" s="127" t="s">
        <v>549</v>
      </c>
      <c r="BJ15" s="127"/>
      <c r="BK15" s="127"/>
      <c r="BL15" s="127"/>
      <c r="BM15" s="127"/>
      <c r="BN15" s="127"/>
      <c r="BO15" s="127" t="s">
        <v>550</v>
      </c>
      <c r="BP15" s="127" t="s">
        <v>551</v>
      </c>
      <c r="BQ15" s="127"/>
      <c r="BR15" s="127"/>
      <c r="BS15" s="127"/>
      <c r="BT15" s="127"/>
      <c r="BU15" s="127"/>
      <c r="BV15" s="127"/>
      <c r="BW15" s="127"/>
      <c r="BX15" s="127"/>
      <c r="BY15" s="127"/>
    </row>
    <row r="16" spans="1:77" x14ac:dyDescent="0.35">
      <c r="A16" s="128" t="s">
        <v>197</v>
      </c>
      <c r="B16" s="128" t="s">
        <v>344</v>
      </c>
      <c r="C16" s="34"/>
      <c r="D16" s="35"/>
      <c r="E16" s="127"/>
      <c r="F16" s="127"/>
      <c r="G16" s="127" t="s">
        <v>526</v>
      </c>
      <c r="H16" s="127"/>
      <c r="I16" s="127"/>
      <c r="J16" s="127" t="s">
        <v>552</v>
      </c>
      <c r="K16" s="127"/>
      <c r="L16" s="127"/>
      <c r="M16" s="127"/>
      <c r="N16" s="127"/>
      <c r="O16" s="127"/>
      <c r="P16" s="127"/>
      <c r="Q16" s="127"/>
      <c r="R16" s="127"/>
      <c r="S16" s="127" t="s">
        <v>553</v>
      </c>
      <c r="T16" s="127"/>
      <c r="U16" s="127"/>
      <c r="V16" s="127"/>
      <c r="W16" s="127"/>
      <c r="X16" s="127"/>
      <c r="Y16" s="127"/>
      <c r="Z16" s="127"/>
      <c r="AA16" s="127"/>
      <c r="AB16" s="127"/>
      <c r="AC16" s="127"/>
      <c r="AD16" s="127"/>
      <c r="AE16" s="127"/>
      <c r="AF16" s="127"/>
      <c r="AG16" s="127"/>
      <c r="AH16" s="127"/>
      <c r="AI16" s="127"/>
      <c r="AJ16" s="127"/>
      <c r="AK16" s="127" t="s">
        <v>554</v>
      </c>
      <c r="AL16" s="127" t="s">
        <v>555</v>
      </c>
      <c r="AM16" s="127"/>
      <c r="AN16" s="127"/>
      <c r="AO16" s="127"/>
      <c r="AP16" s="127"/>
      <c r="AQ16" s="127"/>
      <c r="AR16" s="127"/>
      <c r="AS16" s="127"/>
      <c r="AT16" s="127"/>
      <c r="AU16" s="127"/>
      <c r="AV16" s="127"/>
      <c r="AW16" s="127"/>
      <c r="AX16" s="127"/>
      <c r="AY16" s="127"/>
      <c r="AZ16" s="127" t="s">
        <v>550</v>
      </c>
      <c r="BA16" s="127" t="s">
        <v>551</v>
      </c>
      <c r="BB16" s="127"/>
      <c r="BC16" s="127"/>
      <c r="BD16" s="127"/>
      <c r="BE16" s="127"/>
      <c r="BF16" s="127"/>
      <c r="BG16" s="127"/>
      <c r="BH16" s="127"/>
      <c r="BI16" s="127" t="s">
        <v>556</v>
      </c>
      <c r="BJ16" s="127"/>
      <c r="BK16" s="127"/>
      <c r="BL16" s="127"/>
      <c r="BM16" s="127"/>
      <c r="BN16" s="127"/>
      <c r="BO16" s="127" t="s">
        <v>557</v>
      </c>
      <c r="BP16" s="127" t="s">
        <v>558</v>
      </c>
      <c r="BQ16" s="127"/>
      <c r="BR16" s="127"/>
      <c r="BS16" s="127"/>
      <c r="BT16" s="127"/>
      <c r="BU16" s="127"/>
      <c r="BV16" s="127"/>
      <c r="BW16" s="127"/>
      <c r="BX16" s="127"/>
      <c r="BY16" s="127"/>
    </row>
    <row r="17" spans="1:68" x14ac:dyDescent="0.35">
      <c r="A17" s="128" t="s">
        <v>216</v>
      </c>
      <c r="B17" s="128" t="s">
        <v>345</v>
      </c>
      <c r="C17" s="34"/>
      <c r="D17" s="35"/>
      <c r="E17" s="127"/>
      <c r="F17" s="127"/>
      <c r="G17" s="127" t="s">
        <v>559</v>
      </c>
      <c r="H17" s="127"/>
      <c r="I17" s="127"/>
      <c r="J17" s="127" t="s">
        <v>560</v>
      </c>
      <c r="K17" s="127"/>
      <c r="L17" s="127"/>
      <c r="M17" s="127"/>
      <c r="N17" s="127"/>
      <c r="O17" s="127"/>
      <c r="P17" s="127"/>
      <c r="Q17" s="127"/>
      <c r="R17" s="127"/>
      <c r="S17" s="127" t="s">
        <v>561</v>
      </c>
      <c r="T17" s="127"/>
      <c r="U17" s="127"/>
      <c r="V17" s="127"/>
      <c r="W17" s="127"/>
      <c r="X17" s="127"/>
      <c r="Y17" s="127"/>
      <c r="Z17" s="127"/>
      <c r="AA17" s="127"/>
      <c r="AB17" s="127"/>
      <c r="AC17" s="127"/>
      <c r="AD17" s="127"/>
      <c r="AE17" s="127"/>
      <c r="AF17" s="127"/>
      <c r="AG17" s="127"/>
      <c r="AH17" s="127"/>
      <c r="AI17" s="127"/>
      <c r="AJ17" s="127"/>
      <c r="AK17" s="127" t="s">
        <v>562</v>
      </c>
      <c r="AL17" s="127" t="s">
        <v>367</v>
      </c>
      <c r="AM17" s="127"/>
      <c r="AN17" s="127"/>
      <c r="AO17" s="127"/>
      <c r="AP17" s="127"/>
      <c r="AQ17" s="127"/>
      <c r="AR17" s="127"/>
      <c r="AS17" s="127"/>
      <c r="AT17" s="127"/>
      <c r="AU17" s="127"/>
      <c r="AV17" s="127"/>
      <c r="AW17" s="127"/>
      <c r="AX17" s="127"/>
      <c r="AY17" s="127"/>
      <c r="AZ17" s="127" t="s">
        <v>557</v>
      </c>
      <c r="BA17" s="127" t="s">
        <v>558</v>
      </c>
      <c r="BB17" s="127"/>
      <c r="BC17" s="127"/>
      <c r="BD17" s="127"/>
      <c r="BE17" s="127"/>
      <c r="BF17" s="127"/>
      <c r="BG17" s="127"/>
      <c r="BH17" s="127"/>
      <c r="BI17" s="127" t="s">
        <v>563</v>
      </c>
      <c r="BJ17" s="127"/>
      <c r="BK17" s="127"/>
      <c r="BL17" s="127"/>
      <c r="BM17" s="127"/>
      <c r="BN17" s="127"/>
      <c r="BO17" s="127" t="s">
        <v>564</v>
      </c>
      <c r="BP17" s="127" t="s">
        <v>565</v>
      </c>
    </row>
    <row r="18" spans="1:68" x14ac:dyDescent="0.35">
      <c r="A18" s="128" t="s">
        <v>181</v>
      </c>
      <c r="B18" s="128" t="s">
        <v>346</v>
      </c>
      <c r="C18" s="34"/>
      <c r="D18" s="35"/>
      <c r="E18" s="127"/>
      <c r="F18" s="127"/>
      <c r="G18" s="127" t="s">
        <v>566</v>
      </c>
      <c r="H18" s="127"/>
      <c r="I18" s="127"/>
      <c r="J18" s="127" t="s">
        <v>567</v>
      </c>
      <c r="K18" s="127"/>
      <c r="L18" s="127"/>
      <c r="M18" s="127"/>
      <c r="N18" s="127"/>
      <c r="O18" s="127"/>
      <c r="P18" s="127"/>
      <c r="Q18" s="127"/>
      <c r="R18" s="127"/>
      <c r="S18" s="127" t="s">
        <v>568</v>
      </c>
      <c r="T18" s="127" t="s">
        <v>569</v>
      </c>
      <c r="U18" s="127"/>
      <c r="V18" s="127"/>
      <c r="W18" s="127"/>
      <c r="X18" s="127"/>
      <c r="Y18" s="127"/>
      <c r="Z18" s="127"/>
      <c r="AA18" s="127"/>
      <c r="AB18" s="127"/>
      <c r="AC18" s="127"/>
      <c r="AD18" s="127"/>
      <c r="AE18" s="127"/>
      <c r="AF18" s="127"/>
      <c r="AG18" s="127"/>
      <c r="AH18" s="127"/>
      <c r="AI18" s="127"/>
      <c r="AJ18" s="127"/>
      <c r="AK18" s="127" t="s">
        <v>570</v>
      </c>
      <c r="AL18" s="127" t="s">
        <v>367</v>
      </c>
      <c r="AM18" s="127"/>
      <c r="AN18" s="127"/>
      <c r="AO18" s="127"/>
      <c r="AP18" s="127"/>
      <c r="AQ18" s="127"/>
      <c r="AR18" s="127"/>
      <c r="AS18" s="127"/>
      <c r="AT18" s="127"/>
      <c r="AU18" s="127"/>
      <c r="AV18" s="127"/>
      <c r="AW18" s="127"/>
      <c r="AX18" s="127"/>
      <c r="AY18" s="127"/>
      <c r="AZ18" s="127" t="s">
        <v>564</v>
      </c>
      <c r="BA18" s="127" t="s">
        <v>565</v>
      </c>
      <c r="BB18" s="127"/>
      <c r="BC18" s="127"/>
      <c r="BD18" s="127"/>
      <c r="BE18" s="127"/>
      <c r="BF18" s="127"/>
      <c r="BG18" s="127"/>
      <c r="BH18" s="127"/>
      <c r="BI18" s="127" t="s">
        <v>571</v>
      </c>
      <c r="BJ18" s="127"/>
      <c r="BK18" s="127"/>
      <c r="BL18" s="127"/>
      <c r="BM18" s="127"/>
      <c r="BN18" s="127"/>
      <c r="BO18" s="127" t="s">
        <v>572</v>
      </c>
      <c r="BP18" s="127" t="s">
        <v>573</v>
      </c>
    </row>
    <row r="19" spans="1:68" x14ac:dyDescent="0.35">
      <c r="A19" s="128" t="s">
        <v>178</v>
      </c>
      <c r="B19" s="128" t="s">
        <v>347</v>
      </c>
      <c r="C19" s="34"/>
      <c r="D19" s="35"/>
      <c r="E19" s="127"/>
      <c r="F19" s="127"/>
      <c r="G19" s="127" t="s">
        <v>574</v>
      </c>
      <c r="H19" s="127"/>
      <c r="I19" s="127"/>
      <c r="J19" s="55" t="s">
        <v>575</v>
      </c>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t="s">
        <v>576</v>
      </c>
      <c r="AL19" s="127" t="s">
        <v>367</v>
      </c>
      <c r="AM19" s="127"/>
      <c r="AN19" s="127"/>
      <c r="AO19" s="127"/>
      <c r="AP19" s="127"/>
      <c r="AQ19" s="127"/>
      <c r="AR19" s="127"/>
      <c r="AS19" s="127"/>
      <c r="AT19" s="127"/>
      <c r="AU19" s="127"/>
      <c r="AV19" s="127"/>
      <c r="AW19" s="127"/>
      <c r="AX19" s="127"/>
      <c r="AY19" s="127"/>
      <c r="AZ19" s="127" t="s">
        <v>572</v>
      </c>
      <c r="BA19" s="127" t="s">
        <v>573</v>
      </c>
      <c r="BB19" s="127"/>
      <c r="BC19" s="127"/>
      <c r="BD19" s="127"/>
      <c r="BE19" s="127"/>
      <c r="BF19" s="127"/>
      <c r="BG19" s="127"/>
      <c r="BH19" s="127"/>
      <c r="BI19" s="127" t="s">
        <v>577</v>
      </c>
      <c r="BJ19" s="127"/>
      <c r="BK19" s="127"/>
      <c r="BL19" s="127"/>
      <c r="BM19" s="127"/>
      <c r="BN19" s="127"/>
      <c r="BO19" s="127" t="s">
        <v>578</v>
      </c>
      <c r="BP19" s="127" t="s">
        <v>579</v>
      </c>
    </row>
    <row r="20" spans="1:68" x14ac:dyDescent="0.35">
      <c r="A20" s="128" t="s">
        <v>86</v>
      </c>
      <c r="B20" s="128" t="s">
        <v>348</v>
      </c>
      <c r="C20" s="34"/>
      <c r="D20" s="35"/>
      <c r="E20" s="127"/>
      <c r="F20" s="127"/>
      <c r="G20" s="122" t="s">
        <v>580</v>
      </c>
      <c r="H20" s="127"/>
      <c r="I20" s="127"/>
      <c r="J20" s="127" t="s">
        <v>581</v>
      </c>
      <c r="K20" s="128"/>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t="s">
        <v>582</v>
      </c>
      <c r="AL20" s="127" t="s">
        <v>367</v>
      </c>
      <c r="AM20" s="127"/>
      <c r="AN20" s="127"/>
      <c r="AO20" s="127"/>
      <c r="AP20" s="127"/>
      <c r="AQ20" s="127"/>
      <c r="AR20" s="127"/>
      <c r="AS20" s="127"/>
      <c r="AT20" s="127"/>
      <c r="AU20" s="127"/>
      <c r="AV20" s="127"/>
      <c r="AW20" s="127"/>
      <c r="AX20" s="127"/>
      <c r="AY20" s="127"/>
      <c r="AZ20" s="127" t="s">
        <v>583</v>
      </c>
      <c r="BA20" s="127" t="s">
        <v>584</v>
      </c>
      <c r="BB20" s="127"/>
      <c r="BC20" s="127"/>
      <c r="BD20" s="127"/>
      <c r="BE20" s="127"/>
      <c r="BF20" s="127"/>
      <c r="BG20" s="127"/>
      <c r="BH20" s="127"/>
      <c r="BI20" s="127" t="s">
        <v>585</v>
      </c>
      <c r="BJ20" s="127"/>
      <c r="BK20" s="127"/>
      <c r="BL20" s="127"/>
      <c r="BM20" s="127"/>
      <c r="BN20" s="127"/>
      <c r="BO20" s="127" t="s">
        <v>586</v>
      </c>
      <c r="BP20" s="127" t="s">
        <v>587</v>
      </c>
    </row>
    <row r="21" spans="1:68" x14ac:dyDescent="0.35">
      <c r="A21" s="128" t="s">
        <v>111</v>
      </c>
      <c r="B21" s="128" t="s">
        <v>349</v>
      </c>
      <c r="C21" s="34"/>
      <c r="D21" s="35"/>
      <c r="E21" s="127"/>
      <c r="F21" s="127"/>
      <c r="G21" s="127" t="s">
        <v>588</v>
      </c>
      <c r="H21" s="127"/>
      <c r="I21" s="127"/>
      <c r="J21" s="127" t="s">
        <v>589</v>
      </c>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t="s">
        <v>590</v>
      </c>
      <c r="AL21" s="127" t="s">
        <v>367</v>
      </c>
      <c r="AM21" s="127"/>
      <c r="AN21" s="127"/>
      <c r="AO21" s="127"/>
      <c r="AP21" s="127"/>
      <c r="AQ21" s="127"/>
      <c r="AR21" s="127"/>
      <c r="AS21" s="127"/>
      <c r="AT21" s="127"/>
      <c r="AU21" s="127"/>
      <c r="AV21" s="127"/>
      <c r="AW21" s="127"/>
      <c r="AX21" s="127"/>
      <c r="AY21" s="127"/>
      <c r="AZ21" s="127" t="s">
        <v>578</v>
      </c>
      <c r="BA21" s="127" t="s">
        <v>579</v>
      </c>
      <c r="BB21" s="127"/>
      <c r="BC21" s="127"/>
      <c r="BD21" s="127"/>
      <c r="BE21" s="127"/>
      <c r="BF21" s="127"/>
      <c r="BG21" s="127"/>
      <c r="BH21" s="127"/>
      <c r="BI21" s="127" t="s">
        <v>591</v>
      </c>
      <c r="BJ21" s="127"/>
      <c r="BK21" s="127"/>
      <c r="BL21" s="127"/>
      <c r="BM21" s="127"/>
      <c r="BN21" s="127"/>
      <c r="BO21" s="127" t="s">
        <v>592</v>
      </c>
      <c r="BP21" s="127" t="s">
        <v>593</v>
      </c>
    </row>
    <row r="22" spans="1:68" x14ac:dyDescent="0.35">
      <c r="A22" s="128" t="s">
        <v>145</v>
      </c>
      <c r="B22" s="128" t="s">
        <v>350</v>
      </c>
      <c r="C22" s="34"/>
      <c r="D22" s="35"/>
      <c r="E22" s="127"/>
      <c r="F22" s="127"/>
      <c r="G22" s="127" t="s">
        <v>594</v>
      </c>
      <c r="H22" s="127"/>
      <c r="I22" s="127"/>
      <c r="J22" s="122" t="s">
        <v>595</v>
      </c>
      <c r="K22" s="127"/>
      <c r="L22" s="127" t="s">
        <v>364</v>
      </c>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t="s">
        <v>596</v>
      </c>
      <c r="AL22" s="127" t="s">
        <v>367</v>
      </c>
      <c r="AM22" s="127"/>
      <c r="AN22" s="127"/>
      <c r="AO22" s="127"/>
      <c r="AP22" s="127"/>
      <c r="AQ22" s="127"/>
      <c r="AR22" s="127"/>
      <c r="AS22" s="127"/>
      <c r="AT22" s="127"/>
      <c r="AU22" s="127"/>
      <c r="AV22" s="127"/>
      <c r="AW22" s="127"/>
      <c r="AX22" s="127"/>
      <c r="AY22" s="127"/>
      <c r="AZ22" s="127" t="s">
        <v>586</v>
      </c>
      <c r="BA22" s="127" t="s">
        <v>587</v>
      </c>
      <c r="BB22" s="127"/>
      <c r="BC22" s="127"/>
      <c r="BD22" s="127"/>
      <c r="BE22" s="127"/>
      <c r="BF22" s="127"/>
      <c r="BG22" s="127"/>
      <c r="BH22" s="127"/>
      <c r="BI22" s="127" t="s">
        <v>597</v>
      </c>
      <c r="BJ22" s="127"/>
      <c r="BK22" s="127"/>
      <c r="BL22" s="127"/>
      <c r="BM22" s="127"/>
      <c r="BN22" s="127"/>
      <c r="BO22" s="127" t="s">
        <v>598</v>
      </c>
      <c r="BP22" s="127" t="s">
        <v>599</v>
      </c>
    </row>
    <row r="23" spans="1:68" x14ac:dyDescent="0.35">
      <c r="A23" s="128" t="s">
        <v>140</v>
      </c>
      <c r="B23" s="128" t="s">
        <v>351</v>
      </c>
      <c r="C23" s="34"/>
      <c r="D23" s="35"/>
      <c r="E23" s="127"/>
      <c r="F23" s="127"/>
      <c r="G23" s="127" t="s">
        <v>600</v>
      </c>
      <c r="H23" s="127"/>
      <c r="I23" s="127"/>
      <c r="J23" s="127" t="s">
        <v>600</v>
      </c>
      <c r="K23" s="127"/>
      <c r="L23" s="127" t="s">
        <v>364</v>
      </c>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t="s">
        <v>601</v>
      </c>
      <c r="AL23" s="127" t="s">
        <v>602</v>
      </c>
      <c r="AM23" s="127"/>
      <c r="AN23" s="127"/>
      <c r="AO23" s="127"/>
      <c r="AP23" s="127"/>
      <c r="AQ23" s="127"/>
      <c r="AR23" s="127"/>
      <c r="AS23" s="127"/>
      <c r="AT23" s="127"/>
      <c r="AU23" s="127"/>
      <c r="AV23" s="127"/>
      <c r="AW23" s="127"/>
      <c r="AX23" s="127"/>
      <c r="AY23" s="127"/>
      <c r="AZ23" s="127" t="s">
        <v>592</v>
      </c>
      <c r="BA23" s="127" t="s">
        <v>593</v>
      </c>
      <c r="BB23" s="127"/>
      <c r="BC23" s="127"/>
      <c r="BD23" s="127"/>
      <c r="BE23" s="127"/>
      <c r="BF23" s="127"/>
      <c r="BG23" s="127"/>
      <c r="BH23" s="127"/>
      <c r="BI23" s="127" t="s">
        <v>603</v>
      </c>
      <c r="BJ23" s="127"/>
      <c r="BK23" s="127"/>
      <c r="BL23" s="127"/>
      <c r="BM23" s="127"/>
      <c r="BN23" s="127"/>
      <c r="BO23" s="127" t="s">
        <v>604</v>
      </c>
      <c r="BP23" s="127" t="s">
        <v>605</v>
      </c>
    </row>
    <row r="24" spans="1:68" x14ac:dyDescent="0.35">
      <c r="A24" s="128" t="s">
        <v>159</v>
      </c>
      <c r="B24" s="128" t="s">
        <v>352</v>
      </c>
      <c r="C24" s="34"/>
      <c r="D24" s="35"/>
      <c r="E24" s="127"/>
      <c r="F24" s="127"/>
      <c r="G24" s="127" t="s">
        <v>445</v>
      </c>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t="s">
        <v>606</v>
      </c>
      <c r="AL24" s="127" t="s">
        <v>602</v>
      </c>
      <c r="AM24" s="127"/>
      <c r="AN24" s="127"/>
      <c r="AO24" s="127"/>
      <c r="AP24" s="127"/>
      <c r="AQ24" s="127"/>
      <c r="AR24" s="127"/>
      <c r="AS24" s="127"/>
      <c r="AT24" s="127"/>
      <c r="AU24" s="127"/>
      <c r="AV24" s="127"/>
      <c r="AW24" s="127"/>
      <c r="AX24" s="127"/>
      <c r="AY24" s="127"/>
      <c r="AZ24" s="127" t="s">
        <v>598</v>
      </c>
      <c r="BA24" s="127" t="s">
        <v>599</v>
      </c>
      <c r="BB24" s="127"/>
      <c r="BC24" s="127"/>
      <c r="BD24" s="127"/>
      <c r="BE24" s="127"/>
      <c r="BF24" s="127"/>
      <c r="BG24" s="127"/>
      <c r="BH24" s="127"/>
      <c r="BI24" s="127" t="s">
        <v>607</v>
      </c>
      <c r="BJ24" s="127"/>
      <c r="BK24" s="127"/>
      <c r="BL24" s="127"/>
      <c r="BM24" s="127"/>
      <c r="BN24" s="127"/>
      <c r="BO24" s="127" t="s">
        <v>608</v>
      </c>
      <c r="BP24" s="127" t="s">
        <v>609</v>
      </c>
    </row>
    <row r="25" spans="1:68" x14ac:dyDescent="0.35">
      <c r="A25" s="128" t="s">
        <v>127</v>
      </c>
      <c r="B25" s="128" t="s">
        <v>353</v>
      </c>
      <c r="C25" s="34"/>
      <c r="D25" s="35"/>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t="s">
        <v>610</v>
      </c>
      <c r="AL25" s="127" t="s">
        <v>602</v>
      </c>
      <c r="AM25" s="127"/>
      <c r="AN25" s="127"/>
      <c r="AO25" s="127"/>
      <c r="AP25" s="127"/>
      <c r="AQ25" s="127"/>
      <c r="AR25" s="127"/>
      <c r="AS25" s="127"/>
      <c r="AT25" s="127"/>
      <c r="AU25" s="127"/>
      <c r="AV25" s="127"/>
      <c r="AW25" s="127"/>
      <c r="AX25" s="127"/>
      <c r="AY25" s="127"/>
      <c r="AZ25" s="127" t="s">
        <v>604</v>
      </c>
      <c r="BA25" s="127" t="s">
        <v>605</v>
      </c>
      <c r="BB25" s="127"/>
      <c r="BC25" s="127"/>
      <c r="BD25" s="127"/>
      <c r="BE25" s="127"/>
      <c r="BF25" s="127"/>
      <c r="BG25" s="127"/>
      <c r="BH25" s="127"/>
      <c r="BI25" s="127" t="s">
        <v>611</v>
      </c>
      <c r="BJ25" s="127"/>
      <c r="BK25" s="127"/>
      <c r="BL25" s="127"/>
      <c r="BM25" s="127"/>
      <c r="BN25" s="127"/>
      <c r="BO25" s="127" t="s">
        <v>612</v>
      </c>
      <c r="BP25" s="127" t="s">
        <v>613</v>
      </c>
    </row>
    <row r="26" spans="1:68" x14ac:dyDescent="0.35">
      <c r="A26" s="128" t="s">
        <v>614</v>
      </c>
      <c r="B26" s="47" t="s">
        <v>354</v>
      </c>
      <c r="C26" s="34"/>
      <c r="D26" s="35"/>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t="s">
        <v>615</v>
      </c>
      <c r="AL26" s="127" t="s">
        <v>602</v>
      </c>
      <c r="AM26" s="127"/>
      <c r="AN26" s="127"/>
      <c r="AO26" s="127"/>
      <c r="AP26" s="127"/>
      <c r="AQ26" s="127"/>
      <c r="AR26" s="127"/>
      <c r="AS26" s="127"/>
      <c r="AT26" s="127"/>
      <c r="AU26" s="127"/>
      <c r="AV26" s="127"/>
      <c r="AW26" s="127"/>
      <c r="AX26" s="127"/>
      <c r="AY26" s="127"/>
      <c r="AZ26" s="127" t="s">
        <v>608</v>
      </c>
      <c r="BA26" s="127" t="s">
        <v>609</v>
      </c>
      <c r="BB26" s="127"/>
      <c r="BC26" s="127"/>
      <c r="BD26" s="127"/>
      <c r="BE26" s="127"/>
      <c r="BF26" s="127"/>
      <c r="BG26" s="127"/>
      <c r="BH26" s="127"/>
      <c r="BI26" s="127" t="s">
        <v>616</v>
      </c>
      <c r="BJ26" s="127"/>
      <c r="BK26" s="127"/>
      <c r="BL26" s="127"/>
      <c r="BM26" s="127"/>
      <c r="BN26" s="127"/>
      <c r="BO26" s="127" t="s">
        <v>617</v>
      </c>
      <c r="BP26" s="127" t="s">
        <v>618</v>
      </c>
    </row>
    <row r="27" spans="1:68" x14ac:dyDescent="0.35">
      <c r="A27" s="128" t="s">
        <v>296</v>
      </c>
      <c r="B27" s="47" t="s">
        <v>354</v>
      </c>
      <c r="C27" s="34"/>
      <c r="D27" s="35"/>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t="s">
        <v>619</v>
      </c>
      <c r="AL27" s="127" t="s">
        <v>602</v>
      </c>
      <c r="AM27" s="127"/>
      <c r="AN27" s="127"/>
      <c r="AO27" s="127"/>
      <c r="AP27" s="127"/>
      <c r="AQ27" s="127"/>
      <c r="AR27" s="127"/>
      <c r="AS27" s="127"/>
      <c r="AT27" s="127"/>
      <c r="AU27" s="127"/>
      <c r="AV27" s="127"/>
      <c r="AW27" s="127"/>
      <c r="AX27" s="127"/>
      <c r="AY27" s="127"/>
      <c r="AZ27" s="127" t="s">
        <v>620</v>
      </c>
      <c r="BA27" s="127" t="s">
        <v>621</v>
      </c>
      <c r="BB27" s="127"/>
      <c r="BC27" s="127"/>
      <c r="BD27" s="127"/>
      <c r="BE27" s="127"/>
      <c r="BF27" s="127"/>
      <c r="BG27" s="127"/>
      <c r="BH27" s="127"/>
      <c r="BI27" s="127" t="s">
        <v>622</v>
      </c>
      <c r="BJ27" s="127"/>
      <c r="BK27" s="127"/>
      <c r="BL27" s="127"/>
      <c r="BM27" s="127"/>
      <c r="BN27" s="127"/>
      <c r="BO27" s="127" t="s">
        <v>623</v>
      </c>
      <c r="BP27" s="127" t="s">
        <v>624</v>
      </c>
    </row>
    <row r="28" spans="1:68" x14ac:dyDescent="0.35">
      <c r="A28" s="128" t="s">
        <v>136</v>
      </c>
      <c r="B28" s="47" t="s">
        <v>355</v>
      </c>
      <c r="C28" s="34"/>
      <c r="D28" s="35"/>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t="s">
        <v>625</v>
      </c>
      <c r="AL28" s="127" t="s">
        <v>602</v>
      </c>
      <c r="AM28" s="127"/>
      <c r="AN28" s="127"/>
      <c r="AO28" s="127"/>
      <c r="AP28" s="127"/>
      <c r="AQ28" s="127"/>
      <c r="AR28" s="127"/>
      <c r="AS28" s="127"/>
      <c r="AT28" s="127"/>
      <c r="AU28" s="127"/>
      <c r="AV28" s="127"/>
      <c r="AW28" s="127"/>
      <c r="AX28" s="127"/>
      <c r="AY28" s="127"/>
      <c r="AZ28" s="127" t="s">
        <v>612</v>
      </c>
      <c r="BA28" s="127" t="s">
        <v>613</v>
      </c>
      <c r="BB28" s="127"/>
      <c r="BC28" s="127"/>
      <c r="BD28" s="127"/>
      <c r="BE28" s="127"/>
      <c r="BF28" s="127"/>
      <c r="BG28" s="127"/>
      <c r="BH28" s="127"/>
      <c r="BI28" s="127" t="s">
        <v>626</v>
      </c>
      <c r="BJ28" s="127"/>
      <c r="BK28" s="127"/>
      <c r="BL28" s="127"/>
      <c r="BM28" s="127"/>
      <c r="BN28" s="127"/>
      <c r="BO28" s="127" t="s">
        <v>627</v>
      </c>
      <c r="BP28" s="127" t="s">
        <v>628</v>
      </c>
    </row>
    <row r="29" spans="1:68" x14ac:dyDescent="0.35">
      <c r="A29" s="128" t="s">
        <v>138</v>
      </c>
      <c r="B29" s="47" t="s">
        <v>355</v>
      </c>
      <c r="C29" s="34"/>
      <c r="D29" s="35"/>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t="s">
        <v>629</v>
      </c>
      <c r="AL29" s="127" t="s">
        <v>602</v>
      </c>
      <c r="AM29" s="127"/>
      <c r="AN29" s="127"/>
      <c r="AO29" s="127"/>
      <c r="AP29" s="127"/>
      <c r="AQ29" s="127"/>
      <c r="AR29" s="127"/>
      <c r="AS29" s="127"/>
      <c r="AT29" s="127"/>
      <c r="AU29" s="127"/>
      <c r="AV29" s="127"/>
      <c r="AW29" s="127"/>
      <c r="AX29" s="127"/>
      <c r="AY29" s="127"/>
      <c r="AZ29" s="127" t="s">
        <v>617</v>
      </c>
      <c r="BA29" s="127" t="s">
        <v>618</v>
      </c>
      <c r="BB29" s="127"/>
      <c r="BC29" s="127"/>
      <c r="BD29" s="127"/>
      <c r="BE29" s="127"/>
      <c r="BF29" s="127"/>
      <c r="BG29" s="127"/>
      <c r="BH29" s="127"/>
      <c r="BI29" s="127" t="s">
        <v>630</v>
      </c>
      <c r="BJ29" s="127"/>
      <c r="BK29" s="127"/>
      <c r="BL29" s="127"/>
      <c r="BM29" s="127"/>
      <c r="BN29" s="127"/>
      <c r="BO29" s="127" t="s">
        <v>631</v>
      </c>
      <c r="BP29" s="127" t="s">
        <v>632</v>
      </c>
    </row>
    <row r="30" spans="1:68" x14ac:dyDescent="0.35">
      <c r="A30" s="128" t="s">
        <v>153</v>
      </c>
      <c r="B30" s="47" t="s">
        <v>355</v>
      </c>
      <c r="C30" s="34"/>
      <c r="D30" s="35"/>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t="s">
        <v>633</v>
      </c>
      <c r="AL30" s="127" t="s">
        <v>602</v>
      </c>
      <c r="AM30" s="127"/>
      <c r="AN30" s="127"/>
      <c r="AO30" s="127"/>
      <c r="AP30" s="127"/>
      <c r="AQ30" s="127"/>
      <c r="AR30" s="127"/>
      <c r="AS30" s="127"/>
      <c r="AT30" s="127"/>
      <c r="AU30" s="127"/>
      <c r="AV30" s="127"/>
      <c r="AW30" s="127"/>
      <c r="AX30" s="127"/>
      <c r="AY30" s="127"/>
      <c r="AZ30" s="127" t="s">
        <v>623</v>
      </c>
      <c r="BA30" s="127" t="s">
        <v>624</v>
      </c>
      <c r="BB30" s="127"/>
      <c r="BC30" s="127"/>
      <c r="BD30" s="127"/>
      <c r="BE30" s="127"/>
      <c r="BF30" s="127"/>
      <c r="BG30" s="127"/>
      <c r="BH30" s="127"/>
      <c r="BI30" s="127" t="s">
        <v>634</v>
      </c>
      <c r="BJ30" s="127"/>
      <c r="BK30" s="127"/>
      <c r="BL30" s="127"/>
      <c r="BM30" s="127"/>
      <c r="BN30" s="127"/>
      <c r="BO30" s="127" t="s">
        <v>635</v>
      </c>
      <c r="BP30" s="127" t="s">
        <v>636</v>
      </c>
    </row>
    <row r="31" spans="1:68" x14ac:dyDescent="0.35">
      <c r="A31" s="128" t="s">
        <v>176</v>
      </c>
      <c r="B31" s="47" t="s">
        <v>355</v>
      </c>
      <c r="C31" s="34"/>
      <c r="D31" s="35"/>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t="s">
        <v>637</v>
      </c>
      <c r="AL31" s="127" t="s">
        <v>602</v>
      </c>
      <c r="AM31" s="127"/>
      <c r="AN31" s="127"/>
      <c r="AO31" s="127"/>
      <c r="AP31" s="127"/>
      <c r="AQ31" s="127"/>
      <c r="AR31" s="127"/>
      <c r="AS31" s="127"/>
      <c r="AT31" s="127"/>
      <c r="AU31" s="127"/>
      <c r="AV31" s="127"/>
      <c r="AW31" s="127"/>
      <c r="AX31" s="127"/>
      <c r="AY31" s="127"/>
      <c r="AZ31" s="127" t="s">
        <v>627</v>
      </c>
      <c r="BA31" s="127" t="s">
        <v>628</v>
      </c>
      <c r="BB31" s="127"/>
      <c r="BC31" s="127"/>
      <c r="BD31" s="127"/>
      <c r="BE31" s="127"/>
      <c r="BF31" s="127"/>
      <c r="BG31" s="127"/>
      <c r="BH31" s="127"/>
      <c r="BI31" s="127" t="s">
        <v>638</v>
      </c>
      <c r="BJ31" s="127"/>
      <c r="BK31" s="127"/>
      <c r="BL31" s="127"/>
      <c r="BM31" s="127"/>
      <c r="BN31" s="127"/>
      <c r="BO31" s="127" t="s">
        <v>639</v>
      </c>
      <c r="BP31" s="127" t="s">
        <v>640</v>
      </c>
    </row>
    <row r="32" spans="1:68" x14ac:dyDescent="0.35">
      <c r="A32" s="128" t="s">
        <v>187</v>
      </c>
      <c r="B32" s="47" t="s">
        <v>355</v>
      </c>
      <c r="C32" s="34"/>
      <c r="D32" s="35"/>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t="s">
        <v>641</v>
      </c>
      <c r="AL32" s="127" t="s">
        <v>602</v>
      </c>
      <c r="AM32" s="127"/>
      <c r="AN32" s="127"/>
      <c r="AO32" s="127"/>
      <c r="AP32" s="127"/>
      <c r="AQ32" s="127"/>
      <c r="AR32" s="127"/>
      <c r="AS32" s="127"/>
      <c r="AT32" s="127"/>
      <c r="AU32" s="127"/>
      <c r="AV32" s="127"/>
      <c r="AW32" s="127"/>
      <c r="AX32" s="127"/>
      <c r="AY32" s="127"/>
      <c r="AZ32" s="127" t="s">
        <v>631</v>
      </c>
      <c r="BA32" s="127" t="s">
        <v>632</v>
      </c>
      <c r="BB32" s="127"/>
      <c r="BC32" s="127"/>
      <c r="BD32" s="127"/>
      <c r="BE32" s="127"/>
      <c r="BF32" s="127"/>
      <c r="BG32" s="127"/>
      <c r="BH32" s="127"/>
      <c r="BI32" s="127" t="s">
        <v>642</v>
      </c>
      <c r="BJ32" s="127"/>
      <c r="BK32" s="127"/>
      <c r="BL32" s="127"/>
      <c r="BM32" s="127"/>
      <c r="BN32" s="127"/>
      <c r="BO32" s="127" t="s">
        <v>643</v>
      </c>
      <c r="BP32" s="127" t="s">
        <v>644</v>
      </c>
    </row>
    <row r="33" spans="1:68" x14ac:dyDescent="0.35">
      <c r="A33" s="128" t="s">
        <v>303</v>
      </c>
      <c r="B33" s="47" t="s">
        <v>355</v>
      </c>
      <c r="C33" s="34"/>
      <c r="D33" s="35"/>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t="s">
        <v>645</v>
      </c>
      <c r="AL33" s="127" t="s">
        <v>602</v>
      </c>
      <c r="AM33" s="127"/>
      <c r="AN33" s="127"/>
      <c r="AO33" s="127"/>
      <c r="AP33" s="127"/>
      <c r="AQ33" s="127"/>
      <c r="AR33" s="127"/>
      <c r="AS33" s="127"/>
      <c r="AT33" s="127"/>
      <c r="AU33" s="127"/>
      <c r="AV33" s="127"/>
      <c r="AW33" s="127"/>
      <c r="AX33" s="127"/>
      <c r="AY33" s="127"/>
      <c r="AZ33" s="127" t="s">
        <v>635</v>
      </c>
      <c r="BA33" s="127" t="s">
        <v>636</v>
      </c>
      <c r="BB33" s="127"/>
      <c r="BC33" s="127"/>
      <c r="BD33" s="127"/>
      <c r="BE33" s="127"/>
      <c r="BF33" s="127"/>
      <c r="BG33" s="127"/>
      <c r="BH33" s="127"/>
      <c r="BI33" s="127" t="s">
        <v>646</v>
      </c>
      <c r="BJ33" s="127"/>
      <c r="BK33" s="127"/>
      <c r="BL33" s="127"/>
      <c r="BM33" s="127"/>
      <c r="BN33" s="127"/>
      <c r="BO33" s="127" t="s">
        <v>647</v>
      </c>
      <c r="BP33" s="127" t="s">
        <v>648</v>
      </c>
    </row>
    <row r="34" spans="1:68" x14ac:dyDescent="0.35">
      <c r="A34" s="128" t="s">
        <v>324</v>
      </c>
      <c r="B34" s="47" t="s">
        <v>355</v>
      </c>
      <c r="C34" s="34"/>
      <c r="D34" s="35"/>
      <c r="E34" s="127"/>
      <c r="F34" s="127"/>
      <c r="G34" s="27"/>
      <c r="H34" s="128"/>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t="s">
        <v>649</v>
      </c>
      <c r="AL34" s="127" t="s">
        <v>602</v>
      </c>
      <c r="AM34" s="127"/>
      <c r="AN34" s="127"/>
      <c r="AO34" s="127"/>
      <c r="AP34" s="127"/>
      <c r="AQ34" s="127"/>
      <c r="AR34" s="127"/>
      <c r="AS34" s="127"/>
      <c r="AT34" s="127"/>
      <c r="AU34" s="127"/>
      <c r="AV34" s="127"/>
      <c r="AW34" s="127"/>
      <c r="AX34" s="127"/>
      <c r="AY34" s="127"/>
      <c r="AZ34" s="127" t="s">
        <v>639</v>
      </c>
      <c r="BA34" s="127" t="s">
        <v>640</v>
      </c>
      <c r="BB34" s="127"/>
      <c r="BC34" s="127"/>
      <c r="BD34" s="127"/>
      <c r="BE34" s="127"/>
      <c r="BF34" s="127"/>
      <c r="BG34" s="127"/>
      <c r="BH34" s="127"/>
      <c r="BI34" s="127" t="s">
        <v>650</v>
      </c>
      <c r="BJ34" s="127"/>
      <c r="BK34" s="127"/>
      <c r="BL34" s="127"/>
      <c r="BM34" s="127"/>
      <c r="BN34" s="127"/>
      <c r="BO34" s="127" t="s">
        <v>651</v>
      </c>
      <c r="BP34" s="127" t="s">
        <v>652</v>
      </c>
    </row>
    <row r="35" spans="1:68" x14ac:dyDescent="0.35">
      <c r="A35" s="128" t="s">
        <v>301</v>
      </c>
      <c r="B35" s="128" t="s">
        <v>356</v>
      </c>
      <c r="C35" s="127"/>
      <c r="D35" s="127"/>
      <c r="E35" s="127"/>
      <c r="F35" s="127"/>
      <c r="G35" s="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t="s">
        <v>653</v>
      </c>
      <c r="AL35" s="127" t="s">
        <v>602</v>
      </c>
      <c r="AM35" s="127"/>
      <c r="AN35" s="127"/>
      <c r="AO35" s="127"/>
      <c r="AP35" s="127"/>
      <c r="AQ35" s="127"/>
      <c r="AR35" s="127"/>
      <c r="AS35" s="127"/>
      <c r="AT35" s="127"/>
      <c r="AU35" s="127"/>
      <c r="AV35" s="127"/>
      <c r="AW35" s="127"/>
      <c r="AX35" s="127"/>
      <c r="AY35" s="127"/>
      <c r="AZ35" s="127" t="s">
        <v>643</v>
      </c>
      <c r="BA35" s="127" t="s">
        <v>644</v>
      </c>
      <c r="BB35" s="127"/>
      <c r="BC35" s="127"/>
      <c r="BD35" s="127"/>
      <c r="BE35" s="127"/>
      <c r="BF35" s="127"/>
      <c r="BG35" s="127"/>
      <c r="BH35" s="127"/>
      <c r="BI35" s="127" t="s">
        <v>654</v>
      </c>
      <c r="BJ35" s="127"/>
      <c r="BK35" s="127"/>
      <c r="BL35" s="127"/>
      <c r="BM35" s="127"/>
      <c r="BN35" s="127"/>
      <c r="BO35" s="127" t="s">
        <v>655</v>
      </c>
      <c r="BP35" s="127" t="s">
        <v>656</v>
      </c>
    </row>
    <row r="36" spans="1:68" x14ac:dyDescent="0.35">
      <c r="A36" s="127"/>
      <c r="B36" s="127"/>
      <c r="C36" s="127"/>
      <c r="D36" s="127"/>
      <c r="E36" s="127"/>
      <c r="F36" s="127"/>
      <c r="G36" s="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t="s">
        <v>657</v>
      </c>
      <c r="AL36" s="127" t="s">
        <v>602</v>
      </c>
      <c r="AM36" s="127"/>
      <c r="AN36" s="127"/>
      <c r="AO36" s="127"/>
      <c r="AP36" s="127"/>
      <c r="AQ36" s="127"/>
      <c r="AR36" s="127"/>
      <c r="AS36" s="127"/>
      <c r="AT36" s="127"/>
      <c r="AU36" s="127"/>
      <c r="AV36" s="127"/>
      <c r="AW36" s="127"/>
      <c r="AX36" s="127"/>
      <c r="AY36" s="127"/>
      <c r="AZ36" s="127" t="s">
        <v>647</v>
      </c>
      <c r="BA36" s="127" t="s">
        <v>648</v>
      </c>
      <c r="BB36" s="127"/>
      <c r="BC36" s="127"/>
      <c r="BD36" s="127"/>
      <c r="BE36" s="127"/>
      <c r="BF36" s="127"/>
      <c r="BG36" s="127"/>
      <c r="BH36" s="127"/>
      <c r="BI36" s="127" t="s">
        <v>658</v>
      </c>
      <c r="BJ36" s="127"/>
      <c r="BK36" s="127"/>
      <c r="BL36" s="127"/>
      <c r="BM36" s="127"/>
      <c r="BN36" s="127"/>
      <c r="BO36" s="127" t="s">
        <v>659</v>
      </c>
      <c r="BP36" s="127" t="s">
        <v>660</v>
      </c>
    </row>
    <row r="37" spans="1:68" x14ac:dyDescent="0.35">
      <c r="A37" s="127"/>
      <c r="B37" s="127"/>
      <c r="C37" s="127"/>
      <c r="D37" s="127"/>
      <c r="E37" s="127"/>
      <c r="F37" s="127"/>
      <c r="G37" s="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t="s">
        <v>661</v>
      </c>
      <c r="AL37" s="127" t="s">
        <v>602</v>
      </c>
      <c r="AM37" s="127"/>
      <c r="AN37" s="127"/>
      <c r="AO37" s="127"/>
      <c r="AP37" s="127"/>
      <c r="AQ37" s="127"/>
      <c r="AR37" s="127"/>
      <c r="AS37" s="127"/>
      <c r="AT37" s="127"/>
      <c r="AU37" s="127"/>
      <c r="AV37" s="127"/>
      <c r="AW37" s="127"/>
      <c r="AX37" s="127"/>
      <c r="AY37" s="127"/>
      <c r="AZ37" s="127" t="s">
        <v>651</v>
      </c>
      <c r="BA37" s="127" t="s">
        <v>652</v>
      </c>
      <c r="BB37" s="127"/>
      <c r="BC37" s="127"/>
      <c r="BD37" s="127"/>
      <c r="BE37" s="127"/>
      <c r="BF37" s="127"/>
      <c r="BG37" s="127"/>
      <c r="BH37" s="127"/>
      <c r="BI37" s="127" t="s">
        <v>662</v>
      </c>
      <c r="BJ37" s="127"/>
      <c r="BK37" s="127"/>
      <c r="BL37" s="127"/>
      <c r="BM37" s="127"/>
      <c r="BN37" s="127"/>
      <c r="BO37" s="127" t="s">
        <v>663</v>
      </c>
      <c r="BP37" s="127" t="s">
        <v>664</v>
      </c>
    </row>
    <row r="38" spans="1:68" x14ac:dyDescent="0.35">
      <c r="A38" s="127"/>
      <c r="B38" s="127"/>
      <c r="C38" s="127"/>
      <c r="D38" s="127"/>
      <c r="E38" s="127"/>
      <c r="F38" s="127"/>
      <c r="G38" s="27"/>
      <c r="H38" s="128"/>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t="s">
        <v>665</v>
      </c>
      <c r="AL38" s="127" t="s">
        <v>602</v>
      </c>
      <c r="AM38" s="127"/>
      <c r="AN38" s="127"/>
      <c r="AO38" s="127"/>
      <c r="AP38" s="127"/>
      <c r="AQ38" s="127"/>
      <c r="AR38" s="127"/>
      <c r="AS38" s="127"/>
      <c r="AT38" s="127"/>
      <c r="AU38" s="127"/>
      <c r="AV38" s="127"/>
      <c r="AW38" s="127"/>
      <c r="AX38" s="127"/>
      <c r="AY38" s="127"/>
      <c r="AZ38" s="127" t="s">
        <v>655</v>
      </c>
      <c r="BA38" s="127" t="s">
        <v>656</v>
      </c>
      <c r="BB38" s="127"/>
      <c r="BC38" s="127"/>
      <c r="BD38" s="127"/>
      <c r="BE38" s="127"/>
      <c r="BF38" s="127"/>
      <c r="BG38" s="127"/>
      <c r="BH38" s="127"/>
      <c r="BI38" s="127" t="s">
        <v>666</v>
      </c>
      <c r="BJ38" s="127"/>
      <c r="BK38" s="127"/>
      <c r="BL38" s="127"/>
      <c r="BM38" s="127"/>
      <c r="BN38" s="127"/>
      <c r="BO38" s="127" t="s">
        <v>667</v>
      </c>
      <c r="BP38" s="127" t="s">
        <v>668</v>
      </c>
    </row>
    <row r="39" spans="1:68" x14ac:dyDescent="0.35">
      <c r="A39" s="127"/>
      <c r="B39" s="127"/>
      <c r="C39" s="127"/>
      <c r="D39" s="127"/>
      <c r="E39" s="127"/>
      <c r="F39" s="127"/>
      <c r="G39" s="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t="s">
        <v>669</v>
      </c>
      <c r="AL39" s="127" t="s">
        <v>602</v>
      </c>
      <c r="AM39" s="127"/>
      <c r="AN39" s="127"/>
      <c r="AO39" s="127"/>
      <c r="AP39" s="127"/>
      <c r="AQ39" s="127"/>
      <c r="AR39" s="127"/>
      <c r="AS39" s="127"/>
      <c r="AT39" s="127"/>
      <c r="AU39" s="127"/>
      <c r="AV39" s="127"/>
      <c r="AW39" s="127"/>
      <c r="AX39" s="127"/>
      <c r="AY39" s="127"/>
      <c r="AZ39" s="127" t="s">
        <v>659</v>
      </c>
      <c r="BA39" s="127" t="s">
        <v>660</v>
      </c>
      <c r="BB39" s="127"/>
      <c r="BC39" s="127"/>
      <c r="BD39" s="127"/>
      <c r="BE39" s="127"/>
      <c r="BF39" s="127"/>
      <c r="BG39" s="127"/>
      <c r="BH39" s="127"/>
      <c r="BI39" s="127" t="s">
        <v>670</v>
      </c>
      <c r="BJ39" s="127"/>
      <c r="BK39" s="127"/>
      <c r="BL39" s="127"/>
      <c r="BM39" s="127"/>
      <c r="BN39" s="127"/>
      <c r="BO39" s="127" t="s">
        <v>671</v>
      </c>
      <c r="BP39" s="127" t="s">
        <v>672</v>
      </c>
    </row>
    <row r="40" spans="1:68" x14ac:dyDescent="0.35">
      <c r="A40" s="127"/>
      <c r="B40" s="127"/>
      <c r="C40" s="127"/>
      <c r="D40" s="127"/>
      <c r="E40" s="127"/>
      <c r="F40" s="127"/>
      <c r="G40" s="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t="s">
        <v>673</v>
      </c>
      <c r="AL40" s="127" t="s">
        <v>602</v>
      </c>
      <c r="AM40" s="127"/>
      <c r="AN40" s="127"/>
      <c r="AO40" s="127"/>
      <c r="AP40" s="127"/>
      <c r="AQ40" s="127"/>
      <c r="AR40" s="127"/>
      <c r="AS40" s="127"/>
      <c r="AT40" s="127"/>
      <c r="AU40" s="127"/>
      <c r="AV40" s="127"/>
      <c r="AW40" s="127"/>
      <c r="AX40" s="127"/>
      <c r="AY40" s="127"/>
      <c r="AZ40" s="127" t="s">
        <v>663</v>
      </c>
      <c r="BA40" s="127" t="s">
        <v>664</v>
      </c>
      <c r="BB40" s="127"/>
      <c r="BC40" s="127"/>
      <c r="BD40" s="127"/>
      <c r="BE40" s="127"/>
      <c r="BF40" s="127"/>
      <c r="BG40" s="127"/>
      <c r="BH40" s="127"/>
      <c r="BI40" s="127" t="s">
        <v>674</v>
      </c>
      <c r="BJ40" s="127"/>
      <c r="BK40" s="127"/>
      <c r="BL40" s="127"/>
      <c r="BM40" s="127"/>
      <c r="BN40" s="127"/>
      <c r="BO40" s="127" t="s">
        <v>675</v>
      </c>
      <c r="BP40" s="127" t="s">
        <v>676</v>
      </c>
    </row>
    <row r="41" spans="1:68" x14ac:dyDescent="0.35">
      <c r="A41" s="127"/>
      <c r="B41" s="127"/>
      <c r="C41" s="127"/>
      <c r="D41" s="127"/>
      <c r="E41" s="127"/>
      <c r="F41" s="127" t="s">
        <v>364</v>
      </c>
      <c r="G41" s="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t="s">
        <v>677</v>
      </c>
      <c r="AL41" s="127" t="s">
        <v>602</v>
      </c>
      <c r="AM41" s="127"/>
      <c r="AN41" s="127"/>
      <c r="AO41" s="127"/>
      <c r="AP41" s="127"/>
      <c r="AQ41" s="127"/>
      <c r="AR41" s="127"/>
      <c r="AS41" s="127"/>
      <c r="AT41" s="127"/>
      <c r="AU41" s="127"/>
      <c r="AV41" s="127"/>
      <c r="AW41" s="127"/>
      <c r="AX41" s="127"/>
      <c r="AY41" s="127"/>
      <c r="AZ41" s="127" t="s">
        <v>667</v>
      </c>
      <c r="BA41" s="127" t="s">
        <v>668</v>
      </c>
      <c r="BB41" s="127"/>
      <c r="BC41" s="127"/>
      <c r="BD41" s="127"/>
      <c r="BE41" s="127"/>
      <c r="BF41" s="127"/>
      <c r="BG41" s="127"/>
      <c r="BH41" s="127"/>
      <c r="BI41" s="127" t="s">
        <v>678</v>
      </c>
      <c r="BJ41" s="127"/>
      <c r="BK41" s="127"/>
      <c r="BL41" s="127"/>
      <c r="BM41" s="127"/>
      <c r="BN41" s="127"/>
      <c r="BO41" s="127" t="s">
        <v>679</v>
      </c>
      <c r="BP41" s="127" t="s">
        <v>680</v>
      </c>
    </row>
    <row r="42" spans="1:68" x14ac:dyDescent="0.35">
      <c r="A42" s="127"/>
      <c r="B42" s="127"/>
      <c r="C42" s="127"/>
      <c r="D42" s="127"/>
      <c r="E42" s="127"/>
      <c r="F42" s="127" t="s">
        <v>364</v>
      </c>
      <c r="G42" s="27"/>
      <c r="H42" s="128"/>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t="s">
        <v>681</v>
      </c>
      <c r="AL42" s="127" t="s">
        <v>682</v>
      </c>
      <c r="AM42" s="127"/>
      <c r="AN42" s="127"/>
      <c r="AO42" s="127"/>
      <c r="AP42" s="127"/>
      <c r="AQ42" s="127"/>
      <c r="AR42" s="127"/>
      <c r="AS42" s="127"/>
      <c r="AT42" s="127"/>
      <c r="AU42" s="127"/>
      <c r="AV42" s="127"/>
      <c r="AW42" s="127"/>
      <c r="AX42" s="127"/>
      <c r="AY42" s="127"/>
      <c r="AZ42" s="127" t="s">
        <v>671</v>
      </c>
      <c r="BA42" s="127" t="s">
        <v>672</v>
      </c>
      <c r="BB42" s="127"/>
      <c r="BC42" s="127"/>
      <c r="BD42" s="127"/>
      <c r="BE42" s="127"/>
      <c r="BF42" s="127"/>
      <c r="BG42" s="127"/>
      <c r="BH42" s="127"/>
      <c r="BI42" s="127" t="s">
        <v>683</v>
      </c>
      <c r="BJ42" s="127"/>
      <c r="BK42" s="127"/>
      <c r="BL42" s="127"/>
      <c r="BM42" s="127"/>
      <c r="BN42" s="127"/>
      <c r="BO42" s="127" t="s">
        <v>684</v>
      </c>
      <c r="BP42" s="127" t="s">
        <v>685</v>
      </c>
    </row>
    <row r="43" spans="1:68" x14ac:dyDescent="0.35">
      <c r="A43" s="127"/>
      <c r="B43" s="127"/>
      <c r="C43" s="127"/>
      <c r="D43" s="127"/>
      <c r="E43" s="127"/>
      <c r="F43" s="127"/>
      <c r="G43" s="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t="s">
        <v>686</v>
      </c>
      <c r="AL43" s="127" t="s">
        <v>682</v>
      </c>
      <c r="AM43" s="127"/>
      <c r="AN43" s="127"/>
      <c r="AO43" s="127"/>
      <c r="AP43" s="127"/>
      <c r="AQ43" s="127"/>
      <c r="AR43" s="127"/>
      <c r="AS43" s="127"/>
      <c r="AT43" s="127"/>
      <c r="AU43" s="127"/>
      <c r="AV43" s="127"/>
      <c r="AW43" s="127"/>
      <c r="AX43" s="127"/>
      <c r="AY43" s="127"/>
      <c r="AZ43" s="127" t="s">
        <v>687</v>
      </c>
      <c r="BA43" s="127" t="s">
        <v>688</v>
      </c>
      <c r="BB43" s="127"/>
      <c r="BC43" s="127"/>
      <c r="BD43" s="127"/>
      <c r="BE43" s="127"/>
      <c r="BF43" s="127"/>
      <c r="BG43" s="127"/>
      <c r="BH43" s="127"/>
      <c r="BI43" s="127" t="s">
        <v>689</v>
      </c>
      <c r="BJ43" s="127"/>
      <c r="BK43" s="127"/>
      <c r="BL43" s="127"/>
      <c r="BM43" s="127"/>
      <c r="BN43" s="127"/>
      <c r="BO43" s="127" t="s">
        <v>690</v>
      </c>
      <c r="BP43" s="127" t="s">
        <v>691</v>
      </c>
    </row>
    <row r="44" spans="1:68" x14ac:dyDescent="0.35">
      <c r="A44" s="127"/>
      <c r="B44" s="127"/>
      <c r="C44" s="127"/>
      <c r="D44" s="127"/>
      <c r="E44" s="127"/>
      <c r="F44" s="127"/>
      <c r="G44" s="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t="s">
        <v>692</v>
      </c>
      <c r="AL44" s="127" t="s">
        <v>682</v>
      </c>
      <c r="AM44" s="127"/>
      <c r="AN44" s="127"/>
      <c r="AO44" s="127"/>
      <c r="AP44" s="127"/>
      <c r="AQ44" s="127"/>
      <c r="AR44" s="127"/>
      <c r="AS44" s="127"/>
      <c r="AT44" s="127"/>
      <c r="AU44" s="127"/>
      <c r="AV44" s="127"/>
      <c r="AW44" s="127"/>
      <c r="AX44" s="127"/>
      <c r="AY44" s="127"/>
      <c r="AZ44" s="127" t="s">
        <v>675</v>
      </c>
      <c r="BA44" s="127" t="s">
        <v>676</v>
      </c>
      <c r="BB44" s="127"/>
      <c r="BC44" s="127"/>
      <c r="BD44" s="127"/>
      <c r="BE44" s="127"/>
      <c r="BF44" s="127"/>
      <c r="BG44" s="127"/>
      <c r="BH44" s="127"/>
      <c r="BI44" s="127" t="s">
        <v>693</v>
      </c>
      <c r="BJ44" s="127"/>
      <c r="BK44" s="127"/>
      <c r="BL44" s="127"/>
      <c r="BM44" s="127"/>
      <c r="BN44" s="127"/>
      <c r="BO44" s="127" t="s">
        <v>694</v>
      </c>
      <c r="BP44" s="127" t="s">
        <v>695</v>
      </c>
    </row>
    <row r="45" spans="1:68" x14ac:dyDescent="0.35">
      <c r="A45" s="127"/>
      <c r="B45" s="127"/>
      <c r="C45" s="127"/>
      <c r="D45" s="127"/>
      <c r="E45" s="127"/>
      <c r="F45" s="127"/>
      <c r="G45" s="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t="s">
        <v>696</v>
      </c>
      <c r="AL45" s="127" t="s">
        <v>682</v>
      </c>
      <c r="AM45" s="127"/>
      <c r="AN45" s="127"/>
      <c r="AO45" s="127"/>
      <c r="AP45" s="127"/>
      <c r="AQ45" s="127"/>
      <c r="AR45" s="127"/>
      <c r="AS45" s="127"/>
      <c r="AT45" s="127"/>
      <c r="AU45" s="127"/>
      <c r="AV45" s="127"/>
      <c r="AW45" s="127"/>
      <c r="AX45" s="127"/>
      <c r="AY45" s="127"/>
      <c r="AZ45" s="127" t="s">
        <v>679</v>
      </c>
      <c r="BA45" s="127" t="s">
        <v>680</v>
      </c>
      <c r="BB45" s="127"/>
      <c r="BC45" s="127"/>
      <c r="BD45" s="127"/>
      <c r="BE45" s="127"/>
      <c r="BF45" s="127"/>
      <c r="BG45" s="127"/>
      <c r="BH45" s="127"/>
      <c r="BI45" s="127" t="s">
        <v>697</v>
      </c>
      <c r="BJ45" s="127"/>
      <c r="BK45" s="127"/>
      <c r="BL45" s="127"/>
      <c r="BM45" s="127"/>
      <c r="BN45" s="127"/>
      <c r="BO45" s="127" t="s">
        <v>698</v>
      </c>
      <c r="BP45" s="127" t="s">
        <v>699</v>
      </c>
    </row>
    <row r="46" spans="1:68" x14ac:dyDescent="0.35">
      <c r="A46" s="127"/>
      <c r="B46" s="127"/>
      <c r="C46" s="127"/>
      <c r="D46" s="127"/>
      <c r="E46" s="127"/>
      <c r="F46" s="127"/>
      <c r="G46" s="27"/>
      <c r="H46" s="128"/>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t="s">
        <v>700</v>
      </c>
      <c r="AL46" s="127" t="s">
        <v>682</v>
      </c>
      <c r="AM46" s="127"/>
      <c r="AN46" s="127"/>
      <c r="AO46" s="127"/>
      <c r="AP46" s="127"/>
      <c r="AQ46" s="127"/>
      <c r="AR46" s="127"/>
      <c r="AS46" s="127"/>
      <c r="AT46" s="127"/>
      <c r="AU46" s="127"/>
      <c r="AV46" s="127"/>
      <c r="AW46" s="127"/>
      <c r="AX46" s="127"/>
      <c r="AY46" s="127"/>
      <c r="AZ46" s="127" t="s">
        <v>684</v>
      </c>
      <c r="BA46" s="127" t="s">
        <v>685</v>
      </c>
      <c r="BB46" s="127"/>
      <c r="BC46" s="127"/>
      <c r="BD46" s="127"/>
      <c r="BE46" s="127"/>
      <c r="BF46" s="127"/>
      <c r="BG46" s="127"/>
      <c r="BH46" s="127"/>
      <c r="BI46" s="127" t="s">
        <v>701</v>
      </c>
      <c r="BJ46" s="127"/>
      <c r="BK46" s="127"/>
      <c r="BL46" s="127"/>
      <c r="BM46" s="127"/>
      <c r="BN46" s="127"/>
      <c r="BO46" s="127" t="s">
        <v>702</v>
      </c>
      <c r="BP46" s="127" t="s">
        <v>703</v>
      </c>
    </row>
    <row r="47" spans="1:68" x14ac:dyDescent="0.35">
      <c r="A47" s="127"/>
      <c r="B47" s="127"/>
      <c r="C47" s="127"/>
      <c r="D47" s="127"/>
      <c r="E47" s="127"/>
      <c r="F47" s="127"/>
      <c r="G47" s="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t="s">
        <v>704</v>
      </c>
      <c r="AL47" s="127" t="s">
        <v>682</v>
      </c>
      <c r="AM47" s="127"/>
      <c r="AN47" s="127"/>
      <c r="AO47" s="127"/>
      <c r="AP47" s="127"/>
      <c r="AQ47" s="127"/>
      <c r="AR47" s="127"/>
      <c r="AS47" s="127"/>
      <c r="AT47" s="127"/>
      <c r="AU47" s="127"/>
      <c r="AV47" s="127"/>
      <c r="AW47" s="127"/>
      <c r="AX47" s="127"/>
      <c r="AY47" s="127"/>
      <c r="AZ47" s="127" t="s">
        <v>690</v>
      </c>
      <c r="BA47" s="127" t="s">
        <v>691</v>
      </c>
      <c r="BB47" s="127"/>
      <c r="BC47" s="127"/>
      <c r="BD47" s="127"/>
      <c r="BE47" s="127"/>
      <c r="BF47" s="127"/>
      <c r="BG47" s="127"/>
      <c r="BH47" s="127"/>
      <c r="BI47" s="127" t="s">
        <v>705</v>
      </c>
      <c r="BJ47" s="127"/>
      <c r="BK47" s="127"/>
      <c r="BL47" s="127"/>
      <c r="BM47" s="127"/>
      <c r="BN47" s="127"/>
      <c r="BO47" s="127" t="s">
        <v>706</v>
      </c>
      <c r="BP47" s="127" t="s">
        <v>707</v>
      </c>
    </row>
    <row r="48" spans="1:68" x14ac:dyDescent="0.35">
      <c r="A48" s="127"/>
      <c r="B48" s="127"/>
      <c r="C48" s="127"/>
      <c r="D48" s="127"/>
      <c r="E48" s="127"/>
      <c r="F48" s="127"/>
      <c r="G48" s="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t="s">
        <v>708</v>
      </c>
      <c r="AL48" s="127" t="s">
        <v>682</v>
      </c>
      <c r="AM48" s="127"/>
      <c r="AN48" s="127"/>
      <c r="AO48" s="127"/>
      <c r="AP48" s="127"/>
      <c r="AQ48" s="127"/>
      <c r="AR48" s="127"/>
      <c r="AS48" s="127"/>
      <c r="AT48" s="127"/>
      <c r="AU48" s="127"/>
      <c r="AV48" s="127"/>
      <c r="AW48" s="127"/>
      <c r="AX48" s="127"/>
      <c r="AY48" s="127"/>
      <c r="AZ48" s="127" t="s">
        <v>694</v>
      </c>
      <c r="BA48" s="127" t="s">
        <v>695</v>
      </c>
      <c r="BB48" s="127"/>
      <c r="BC48" s="127"/>
      <c r="BD48" s="127"/>
      <c r="BE48" s="127"/>
      <c r="BF48" s="127"/>
      <c r="BG48" s="127"/>
      <c r="BH48" s="127"/>
      <c r="BI48" s="127" t="s">
        <v>709</v>
      </c>
      <c r="BJ48" s="127"/>
      <c r="BK48" s="127"/>
      <c r="BL48" s="127"/>
      <c r="BM48" s="127"/>
      <c r="BN48" s="127"/>
      <c r="BO48" s="127" t="s">
        <v>710</v>
      </c>
      <c r="BP48" s="127" t="s">
        <v>711</v>
      </c>
    </row>
    <row r="49" spans="7:68" x14ac:dyDescent="0.35">
      <c r="G49" s="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t="s">
        <v>712</v>
      </c>
      <c r="AL49" s="127" t="s">
        <v>682</v>
      </c>
      <c r="AM49" s="127"/>
      <c r="AN49" s="127"/>
      <c r="AO49" s="127"/>
      <c r="AP49" s="127"/>
      <c r="AQ49" s="127"/>
      <c r="AR49" s="127"/>
      <c r="AS49" s="127"/>
      <c r="AT49" s="127"/>
      <c r="AU49" s="127"/>
      <c r="AV49" s="127"/>
      <c r="AW49" s="127"/>
      <c r="AX49" s="127"/>
      <c r="AY49" s="127"/>
      <c r="AZ49" s="127" t="s">
        <v>698</v>
      </c>
      <c r="BA49" s="127" t="s">
        <v>699</v>
      </c>
      <c r="BB49" s="127"/>
      <c r="BC49" s="127"/>
      <c r="BD49" s="127"/>
      <c r="BE49" s="127"/>
      <c r="BF49" s="127"/>
      <c r="BG49" s="127"/>
      <c r="BH49" s="127"/>
      <c r="BI49" s="127" t="s">
        <v>713</v>
      </c>
      <c r="BJ49" s="127"/>
      <c r="BK49" s="127"/>
      <c r="BL49" s="127"/>
      <c r="BM49" s="127"/>
      <c r="BN49" s="127"/>
      <c r="BO49" s="127" t="s">
        <v>714</v>
      </c>
      <c r="BP49" s="127" t="s">
        <v>715</v>
      </c>
    </row>
    <row r="50" spans="7:68" x14ac:dyDescent="0.35">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t="s">
        <v>716</v>
      </c>
      <c r="AL50" s="127" t="s">
        <v>682</v>
      </c>
      <c r="AM50" s="127"/>
      <c r="AN50" s="127"/>
      <c r="AO50" s="127"/>
      <c r="AP50" s="127"/>
      <c r="AQ50" s="127"/>
      <c r="AR50" s="127"/>
      <c r="AS50" s="127"/>
      <c r="AT50" s="127"/>
      <c r="AU50" s="127"/>
      <c r="AV50" s="127"/>
      <c r="AW50" s="127"/>
      <c r="AX50" s="127"/>
      <c r="AY50" s="127"/>
      <c r="AZ50" s="127" t="s">
        <v>717</v>
      </c>
      <c r="BA50" s="127" t="s">
        <v>718</v>
      </c>
      <c r="BB50" s="127"/>
      <c r="BC50" s="127"/>
      <c r="BD50" s="127"/>
      <c r="BE50" s="127"/>
      <c r="BF50" s="127"/>
      <c r="BG50" s="127"/>
      <c r="BH50" s="127"/>
      <c r="BI50" s="127" t="s">
        <v>719</v>
      </c>
      <c r="BJ50" s="127"/>
      <c r="BK50" s="127"/>
      <c r="BL50" s="127"/>
      <c r="BM50" s="127"/>
      <c r="BN50" s="127"/>
      <c r="BO50" s="127" t="s">
        <v>720</v>
      </c>
      <c r="BP50" s="127" t="s">
        <v>721</v>
      </c>
    </row>
    <row r="51" spans="7:68" x14ac:dyDescent="0.35">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t="s">
        <v>722</v>
      </c>
      <c r="AL51" s="127" t="s">
        <v>682</v>
      </c>
      <c r="AM51" s="127"/>
      <c r="AN51" s="127"/>
      <c r="AO51" s="127"/>
      <c r="AP51" s="127"/>
      <c r="AQ51" s="127"/>
      <c r="AR51" s="127"/>
      <c r="AS51" s="127"/>
      <c r="AT51" s="127"/>
      <c r="AU51" s="127"/>
      <c r="AV51" s="127"/>
      <c r="AW51" s="127"/>
      <c r="AX51" s="127"/>
      <c r="AY51" s="127"/>
      <c r="AZ51" s="127" t="s">
        <v>702</v>
      </c>
      <c r="BA51" s="127" t="s">
        <v>703</v>
      </c>
      <c r="BB51" s="127"/>
      <c r="BC51" s="127"/>
      <c r="BD51" s="127"/>
      <c r="BE51" s="127"/>
      <c r="BF51" s="127"/>
      <c r="BG51" s="127"/>
      <c r="BH51" s="127"/>
      <c r="BI51" s="127" t="s">
        <v>723</v>
      </c>
      <c r="BJ51" s="127"/>
      <c r="BK51" s="127"/>
      <c r="BL51" s="127"/>
      <c r="BM51" s="127"/>
      <c r="BN51" s="127"/>
      <c r="BO51" s="127" t="s">
        <v>724</v>
      </c>
      <c r="BP51" s="127" t="s">
        <v>725</v>
      </c>
    </row>
    <row r="52" spans="7:68" x14ac:dyDescent="0.35">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t="s">
        <v>726</v>
      </c>
      <c r="AL52" s="127" t="s">
        <v>682</v>
      </c>
      <c r="AM52" s="127"/>
      <c r="AN52" s="127"/>
      <c r="AO52" s="127"/>
      <c r="AP52" s="127"/>
      <c r="AQ52" s="127"/>
      <c r="AR52" s="127"/>
      <c r="AS52" s="127"/>
      <c r="AT52" s="127"/>
      <c r="AU52" s="127"/>
      <c r="AV52" s="127"/>
      <c r="AW52" s="127"/>
      <c r="AX52" s="127"/>
      <c r="AY52" s="127"/>
      <c r="AZ52" s="127" t="s">
        <v>706</v>
      </c>
      <c r="BA52" s="127" t="s">
        <v>707</v>
      </c>
      <c r="BB52" s="127"/>
      <c r="BC52" s="127"/>
      <c r="BD52" s="127"/>
      <c r="BE52" s="127"/>
      <c r="BF52" s="127"/>
      <c r="BG52" s="127"/>
      <c r="BH52" s="127"/>
      <c r="BI52" s="127" t="s">
        <v>727</v>
      </c>
      <c r="BJ52" s="127"/>
      <c r="BK52" s="127"/>
      <c r="BL52" s="127"/>
      <c r="BM52" s="127"/>
      <c r="BN52" s="127"/>
      <c r="BO52" s="127" t="s">
        <v>728</v>
      </c>
      <c r="BP52" s="127" t="s">
        <v>729</v>
      </c>
    </row>
    <row r="53" spans="7:68" x14ac:dyDescent="0.35">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t="s">
        <v>730</v>
      </c>
      <c r="AL53" s="127" t="s">
        <v>682</v>
      </c>
      <c r="AM53" s="127"/>
      <c r="AN53" s="127"/>
      <c r="AO53" s="127"/>
      <c r="AP53" s="127"/>
      <c r="AQ53" s="127"/>
      <c r="AR53" s="127"/>
      <c r="AS53" s="127"/>
      <c r="AT53" s="127"/>
      <c r="AU53" s="127"/>
      <c r="AV53" s="127"/>
      <c r="AW53" s="127"/>
      <c r="AX53" s="127"/>
      <c r="AY53" s="127"/>
      <c r="AZ53" s="127" t="s">
        <v>710</v>
      </c>
      <c r="BA53" s="127" t="s">
        <v>711</v>
      </c>
      <c r="BB53" s="127"/>
      <c r="BC53" s="127"/>
      <c r="BD53" s="127"/>
      <c r="BE53" s="127"/>
      <c r="BF53" s="127"/>
      <c r="BG53" s="127"/>
      <c r="BH53" s="127"/>
      <c r="BI53" s="127" t="s">
        <v>731</v>
      </c>
      <c r="BJ53" s="127"/>
      <c r="BK53" s="127"/>
      <c r="BL53" s="127"/>
      <c r="BM53" s="127"/>
      <c r="BN53" s="127"/>
      <c r="BO53" s="127" t="s">
        <v>732</v>
      </c>
      <c r="BP53" s="127" t="s">
        <v>733</v>
      </c>
    </row>
    <row r="54" spans="7:68" x14ac:dyDescent="0.35">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t="s">
        <v>734</v>
      </c>
      <c r="AL54" s="127" t="s">
        <v>682</v>
      </c>
      <c r="AM54" s="127"/>
      <c r="AN54" s="127"/>
      <c r="AO54" s="127"/>
      <c r="AP54" s="127"/>
      <c r="AQ54" s="127"/>
      <c r="AR54" s="127"/>
      <c r="AS54" s="127"/>
      <c r="AT54" s="127"/>
      <c r="AU54" s="127"/>
      <c r="AV54" s="127"/>
      <c r="AW54" s="127"/>
      <c r="AX54" s="127"/>
      <c r="AY54" s="127"/>
      <c r="AZ54" s="127" t="s">
        <v>714</v>
      </c>
      <c r="BA54" s="127" t="s">
        <v>715</v>
      </c>
      <c r="BB54" s="127"/>
      <c r="BC54" s="127"/>
      <c r="BD54" s="127"/>
      <c r="BE54" s="127"/>
      <c r="BF54" s="127"/>
      <c r="BG54" s="127"/>
      <c r="BH54" s="127"/>
      <c r="BI54" s="127" t="s">
        <v>735</v>
      </c>
      <c r="BJ54" s="127"/>
      <c r="BK54" s="127"/>
      <c r="BL54" s="127"/>
      <c r="BM54" s="127"/>
      <c r="BN54" s="127"/>
      <c r="BO54" s="127" t="s">
        <v>736</v>
      </c>
      <c r="BP54" s="127" t="s">
        <v>737</v>
      </c>
    </row>
    <row r="55" spans="7:68" x14ac:dyDescent="0.35">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t="s">
        <v>738</v>
      </c>
      <c r="AL55" s="127" t="s">
        <v>682</v>
      </c>
      <c r="AM55" s="127"/>
      <c r="AN55" s="127"/>
      <c r="AO55" s="127"/>
      <c r="AP55" s="127"/>
      <c r="AQ55" s="127"/>
      <c r="AR55" s="127"/>
      <c r="AS55" s="127"/>
      <c r="AT55" s="127"/>
      <c r="AU55" s="127"/>
      <c r="AV55" s="127"/>
      <c r="AW55" s="127"/>
      <c r="AX55" s="127"/>
      <c r="AY55" s="127"/>
      <c r="AZ55" s="127" t="s">
        <v>720</v>
      </c>
      <c r="BA55" s="127" t="s">
        <v>721</v>
      </c>
      <c r="BB55" s="127"/>
      <c r="BC55" s="127"/>
      <c r="BD55" s="127"/>
      <c r="BE55" s="127"/>
      <c r="BF55" s="127"/>
      <c r="BG55" s="127"/>
      <c r="BH55" s="127"/>
      <c r="BI55" s="127" t="s">
        <v>739</v>
      </c>
      <c r="BJ55" s="127"/>
      <c r="BK55" s="127"/>
      <c r="BL55" s="127"/>
      <c r="BM55" s="127"/>
      <c r="BN55" s="127"/>
      <c r="BO55" s="127" t="s">
        <v>740</v>
      </c>
      <c r="BP55" s="127" t="s">
        <v>741</v>
      </c>
    </row>
    <row r="56" spans="7:68" x14ac:dyDescent="0.35">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t="s">
        <v>742</v>
      </c>
      <c r="AL56" s="127" t="s">
        <v>682</v>
      </c>
      <c r="AM56" s="127"/>
      <c r="AN56" s="127"/>
      <c r="AO56" s="127"/>
      <c r="AP56" s="127"/>
      <c r="AQ56" s="127"/>
      <c r="AR56" s="127"/>
      <c r="AS56" s="127"/>
      <c r="AT56" s="127"/>
      <c r="AU56" s="127"/>
      <c r="AV56" s="127"/>
      <c r="AW56" s="127"/>
      <c r="AX56" s="127"/>
      <c r="AY56" s="127"/>
      <c r="AZ56" s="127" t="s">
        <v>724</v>
      </c>
      <c r="BA56" s="127" t="s">
        <v>725</v>
      </c>
      <c r="BB56" s="127"/>
      <c r="BC56" s="127"/>
      <c r="BD56" s="127"/>
      <c r="BE56" s="127"/>
      <c r="BF56" s="127"/>
      <c r="BG56" s="127"/>
      <c r="BH56" s="127"/>
      <c r="BI56" s="127" t="s">
        <v>743</v>
      </c>
      <c r="BJ56" s="127"/>
      <c r="BK56" s="127"/>
      <c r="BL56" s="127"/>
      <c r="BM56" s="127"/>
      <c r="BN56" s="127"/>
      <c r="BO56" s="127" t="s">
        <v>744</v>
      </c>
      <c r="BP56" s="127" t="s">
        <v>745</v>
      </c>
    </row>
    <row r="57" spans="7:68" x14ac:dyDescent="0.35">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t="s">
        <v>746</v>
      </c>
      <c r="AL57" s="127" t="s">
        <v>682</v>
      </c>
      <c r="AM57" s="127"/>
      <c r="AN57" s="127"/>
      <c r="AO57" s="127"/>
      <c r="AP57" s="127"/>
      <c r="AQ57" s="127"/>
      <c r="AR57" s="127"/>
      <c r="AS57" s="127"/>
      <c r="AT57" s="127"/>
      <c r="AU57" s="127"/>
      <c r="AV57" s="127"/>
      <c r="AW57" s="127"/>
      <c r="AX57" s="127"/>
      <c r="AY57" s="127"/>
      <c r="AZ57" s="127" t="s">
        <v>728</v>
      </c>
      <c r="BA57" s="127" t="s">
        <v>729</v>
      </c>
      <c r="BB57" s="127"/>
      <c r="BC57" s="127"/>
      <c r="BD57" s="127"/>
      <c r="BE57" s="127"/>
      <c r="BF57" s="127"/>
      <c r="BG57" s="127"/>
      <c r="BH57" s="127"/>
      <c r="BI57" s="127" t="s">
        <v>747</v>
      </c>
      <c r="BJ57" s="127"/>
      <c r="BK57" s="127"/>
      <c r="BL57" s="127"/>
      <c r="BM57" s="127"/>
      <c r="BN57" s="127"/>
      <c r="BO57" s="127" t="s">
        <v>748</v>
      </c>
      <c r="BP57" s="127" t="s">
        <v>749</v>
      </c>
    </row>
    <row r="58" spans="7:68" x14ac:dyDescent="0.35">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t="s">
        <v>750</v>
      </c>
      <c r="AL58" s="127" t="s">
        <v>682</v>
      </c>
      <c r="AM58" s="127"/>
      <c r="AN58" s="127"/>
      <c r="AO58" s="127"/>
      <c r="AP58" s="127"/>
      <c r="AQ58" s="127"/>
      <c r="AR58" s="127"/>
      <c r="AS58" s="127"/>
      <c r="AT58" s="127"/>
      <c r="AU58" s="127"/>
      <c r="AV58" s="127"/>
      <c r="AW58" s="127"/>
      <c r="AX58" s="127"/>
      <c r="AY58" s="127"/>
      <c r="AZ58" s="127" t="s">
        <v>732</v>
      </c>
      <c r="BA58" s="127" t="s">
        <v>733</v>
      </c>
      <c r="BB58" s="127"/>
      <c r="BC58" s="127"/>
      <c r="BD58" s="127"/>
      <c r="BE58" s="127"/>
      <c r="BF58" s="127"/>
      <c r="BG58" s="127"/>
      <c r="BH58" s="127"/>
      <c r="BI58" s="127" t="s">
        <v>751</v>
      </c>
      <c r="BJ58" s="127"/>
      <c r="BK58" s="127"/>
      <c r="BL58" s="127"/>
      <c r="BM58" s="127"/>
      <c r="BN58" s="127"/>
      <c r="BO58" s="127" t="s">
        <v>752</v>
      </c>
      <c r="BP58" s="127" t="s">
        <v>753</v>
      </c>
    </row>
    <row r="59" spans="7:68" x14ac:dyDescent="0.35">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t="s">
        <v>754</v>
      </c>
      <c r="AL59" s="127" t="s">
        <v>682</v>
      </c>
      <c r="AM59" s="127"/>
      <c r="AN59" s="127"/>
      <c r="AO59" s="127"/>
      <c r="AP59" s="127"/>
      <c r="AQ59" s="127"/>
      <c r="AR59" s="127"/>
      <c r="AS59" s="127"/>
      <c r="AT59" s="127"/>
      <c r="AU59" s="127"/>
      <c r="AV59" s="127"/>
      <c r="AW59" s="127"/>
      <c r="AX59" s="127"/>
      <c r="AY59" s="127"/>
      <c r="AZ59" s="127" t="s">
        <v>736</v>
      </c>
      <c r="BA59" s="127" t="s">
        <v>737</v>
      </c>
      <c r="BB59" s="127"/>
      <c r="BC59" s="127"/>
      <c r="BD59" s="127"/>
      <c r="BE59" s="127"/>
      <c r="BF59" s="127"/>
      <c r="BG59" s="127"/>
      <c r="BH59" s="127"/>
      <c r="BI59" s="127" t="s">
        <v>755</v>
      </c>
      <c r="BJ59" s="127"/>
      <c r="BK59" s="127"/>
      <c r="BL59" s="127"/>
      <c r="BM59" s="127"/>
      <c r="BN59" s="127"/>
      <c r="BO59" s="127" t="s">
        <v>756</v>
      </c>
      <c r="BP59" s="127" t="s">
        <v>757</v>
      </c>
    </row>
    <row r="60" spans="7:68" x14ac:dyDescent="0.35">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t="s">
        <v>758</v>
      </c>
      <c r="AL60" s="127" t="s">
        <v>682</v>
      </c>
      <c r="AM60" s="127"/>
      <c r="AN60" s="127"/>
      <c r="AO60" s="127"/>
      <c r="AP60" s="127"/>
      <c r="AQ60" s="127"/>
      <c r="AR60" s="127"/>
      <c r="AS60" s="127"/>
      <c r="AT60" s="127"/>
      <c r="AU60" s="127"/>
      <c r="AV60" s="127"/>
      <c r="AW60" s="127"/>
      <c r="AX60" s="127"/>
      <c r="AY60" s="127"/>
      <c r="AZ60" s="127" t="s">
        <v>740</v>
      </c>
      <c r="BA60" s="127" t="s">
        <v>741</v>
      </c>
      <c r="BB60" s="127"/>
      <c r="BC60" s="127"/>
      <c r="BD60" s="127"/>
      <c r="BE60" s="127"/>
      <c r="BF60" s="127"/>
      <c r="BG60" s="127"/>
      <c r="BH60" s="127"/>
      <c r="BI60" s="127" t="s">
        <v>759</v>
      </c>
      <c r="BJ60" s="127"/>
      <c r="BK60" s="127"/>
      <c r="BL60" s="127"/>
      <c r="BM60" s="127"/>
      <c r="BN60" s="127"/>
      <c r="BO60" s="127" t="s">
        <v>760</v>
      </c>
      <c r="BP60" s="127" t="s">
        <v>761</v>
      </c>
    </row>
    <row r="61" spans="7:68" x14ac:dyDescent="0.35">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t="s">
        <v>762</v>
      </c>
      <c r="AL61" s="127" t="s">
        <v>682</v>
      </c>
      <c r="AM61" s="127"/>
      <c r="AN61" s="127"/>
      <c r="AO61" s="127"/>
      <c r="AP61" s="127"/>
      <c r="AQ61" s="127"/>
      <c r="AR61" s="127"/>
      <c r="AS61" s="127"/>
      <c r="AT61" s="127"/>
      <c r="AU61" s="127"/>
      <c r="AV61" s="127"/>
      <c r="AW61" s="127"/>
      <c r="AX61" s="127"/>
      <c r="AY61" s="127"/>
      <c r="AZ61" s="127" t="s">
        <v>744</v>
      </c>
      <c r="BA61" s="127" t="s">
        <v>745</v>
      </c>
      <c r="BB61" s="127"/>
      <c r="BC61" s="127"/>
      <c r="BD61" s="127"/>
      <c r="BE61" s="127"/>
      <c r="BF61" s="127"/>
      <c r="BG61" s="127"/>
      <c r="BH61" s="127"/>
      <c r="BI61" s="127" t="s">
        <v>763</v>
      </c>
      <c r="BJ61" s="127"/>
      <c r="BK61" s="127"/>
      <c r="BL61" s="127"/>
      <c r="BM61" s="127"/>
      <c r="BN61" s="127"/>
      <c r="BO61" s="127" t="s">
        <v>764</v>
      </c>
      <c r="BP61" s="127" t="s">
        <v>765</v>
      </c>
    </row>
    <row r="62" spans="7:68" x14ac:dyDescent="0.35">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t="s">
        <v>766</v>
      </c>
      <c r="AL62" s="127" t="s">
        <v>682</v>
      </c>
      <c r="AM62" s="127"/>
      <c r="AN62" s="127"/>
      <c r="AO62" s="127"/>
      <c r="AP62" s="127"/>
      <c r="AQ62" s="127"/>
      <c r="AR62" s="127"/>
      <c r="AS62" s="127"/>
      <c r="AT62" s="127"/>
      <c r="AU62" s="127"/>
      <c r="AV62" s="127"/>
      <c r="AW62" s="127"/>
      <c r="AX62" s="127"/>
      <c r="AY62" s="127"/>
      <c r="AZ62" s="127" t="s">
        <v>748</v>
      </c>
      <c r="BA62" s="127" t="s">
        <v>749</v>
      </c>
      <c r="BB62" s="127"/>
      <c r="BC62" s="127"/>
      <c r="BD62" s="127"/>
      <c r="BE62" s="127"/>
      <c r="BF62" s="127"/>
      <c r="BG62" s="127"/>
      <c r="BH62" s="127"/>
      <c r="BI62" s="127" t="s">
        <v>767</v>
      </c>
      <c r="BJ62" s="127"/>
      <c r="BK62" s="127"/>
      <c r="BL62" s="127"/>
      <c r="BM62" s="127"/>
      <c r="BN62" s="127"/>
      <c r="BO62" s="127"/>
      <c r="BP62" s="127"/>
    </row>
    <row r="63" spans="7:68" x14ac:dyDescent="0.35">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t="s">
        <v>768</v>
      </c>
      <c r="AL63" s="127" t="s">
        <v>682</v>
      </c>
      <c r="AM63" s="127"/>
      <c r="AN63" s="127"/>
      <c r="AO63" s="127"/>
      <c r="AP63" s="127"/>
      <c r="AQ63" s="127"/>
      <c r="AR63" s="127"/>
      <c r="AS63" s="127"/>
      <c r="AT63" s="127"/>
      <c r="AU63" s="127"/>
      <c r="AV63" s="127"/>
      <c r="AW63" s="127"/>
      <c r="AX63" s="127"/>
      <c r="AY63" s="127"/>
      <c r="AZ63" s="127" t="s">
        <v>752</v>
      </c>
      <c r="BA63" s="127" t="s">
        <v>753</v>
      </c>
      <c r="BB63" s="127"/>
      <c r="BC63" s="127"/>
      <c r="BD63" s="127"/>
      <c r="BE63" s="127"/>
      <c r="BF63" s="127"/>
      <c r="BG63" s="127"/>
      <c r="BH63" s="127"/>
      <c r="BI63" s="127" t="s">
        <v>769</v>
      </c>
      <c r="BJ63" s="127"/>
      <c r="BK63" s="127"/>
      <c r="BL63" s="127"/>
      <c r="BM63" s="127"/>
      <c r="BN63" s="127"/>
      <c r="BO63" s="127"/>
      <c r="BP63" s="127"/>
    </row>
    <row r="64" spans="7:68" x14ac:dyDescent="0.35">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t="s">
        <v>770</v>
      </c>
      <c r="AL64" s="127" t="s">
        <v>682</v>
      </c>
      <c r="AM64" s="127"/>
      <c r="AN64" s="127"/>
      <c r="AO64" s="127"/>
      <c r="AP64" s="127"/>
      <c r="AQ64" s="127"/>
      <c r="AR64" s="127"/>
      <c r="AS64" s="127"/>
      <c r="AT64" s="127"/>
      <c r="AU64" s="127"/>
      <c r="AV64" s="127"/>
      <c r="AW64" s="127"/>
      <c r="AX64" s="127"/>
      <c r="AY64" s="127"/>
      <c r="AZ64" s="127" t="s">
        <v>756</v>
      </c>
      <c r="BA64" s="127" t="s">
        <v>757</v>
      </c>
      <c r="BB64" s="127"/>
      <c r="BC64" s="127"/>
      <c r="BD64" s="127"/>
      <c r="BE64" s="127"/>
      <c r="BF64" s="127"/>
      <c r="BG64" s="127"/>
      <c r="BH64" s="127"/>
      <c r="BI64" s="127" t="s">
        <v>771</v>
      </c>
      <c r="BJ64" s="127"/>
      <c r="BK64" s="127"/>
      <c r="BL64" s="127"/>
      <c r="BM64" s="127"/>
      <c r="BN64" s="127"/>
      <c r="BO64" s="127"/>
      <c r="BP64" s="127"/>
    </row>
    <row r="65" spans="37:61" x14ac:dyDescent="0.35">
      <c r="AK65" s="127" t="s">
        <v>772</v>
      </c>
      <c r="AL65" s="127" t="s">
        <v>682</v>
      </c>
      <c r="AM65" s="127"/>
      <c r="AN65" s="127"/>
      <c r="AO65" s="127"/>
      <c r="AP65" s="127"/>
      <c r="AQ65" s="127"/>
      <c r="AR65" s="127"/>
      <c r="AS65" s="127"/>
      <c r="AT65" s="127"/>
      <c r="AU65" s="127"/>
      <c r="AV65" s="127"/>
      <c r="AW65" s="127"/>
      <c r="AX65" s="127"/>
      <c r="AY65" s="127"/>
      <c r="AZ65" s="127" t="s">
        <v>760</v>
      </c>
      <c r="BA65" s="127" t="s">
        <v>761</v>
      </c>
      <c r="BB65" s="127"/>
      <c r="BC65" s="127"/>
      <c r="BD65" s="127"/>
      <c r="BE65" s="127"/>
      <c r="BF65" s="127"/>
      <c r="BG65" s="127"/>
      <c r="BH65" s="127"/>
      <c r="BI65" s="127" t="s">
        <v>773</v>
      </c>
    </row>
    <row r="66" spans="37:61" x14ac:dyDescent="0.35">
      <c r="AK66" s="127" t="s">
        <v>774</v>
      </c>
      <c r="AL66" s="127" t="s">
        <v>682</v>
      </c>
      <c r="AM66" s="127"/>
      <c r="AN66" s="127"/>
      <c r="AO66" s="127"/>
      <c r="AP66" s="127"/>
      <c r="AQ66" s="127"/>
      <c r="AR66" s="127"/>
      <c r="AS66" s="127"/>
      <c r="AT66" s="127"/>
      <c r="AU66" s="127"/>
      <c r="AV66" s="127"/>
      <c r="AW66" s="127"/>
      <c r="AX66" s="127"/>
      <c r="AY66" s="127"/>
      <c r="AZ66" s="127" t="s">
        <v>764</v>
      </c>
      <c r="BA66" s="127" t="s">
        <v>765</v>
      </c>
      <c r="BB66" s="127"/>
      <c r="BC66" s="127"/>
      <c r="BD66" s="127"/>
      <c r="BE66" s="127"/>
      <c r="BF66" s="127"/>
      <c r="BG66" s="127"/>
      <c r="BH66" s="127"/>
      <c r="BI66" s="127" t="s">
        <v>775</v>
      </c>
    </row>
    <row r="67" spans="37:61" x14ac:dyDescent="0.35">
      <c r="AK67" s="127" t="s">
        <v>776</v>
      </c>
      <c r="AL67" s="127" t="s">
        <v>682</v>
      </c>
      <c r="AM67" s="127"/>
      <c r="AN67" s="127"/>
      <c r="AO67" s="127"/>
      <c r="AP67" s="127"/>
      <c r="AQ67" s="127"/>
      <c r="AR67" s="127"/>
      <c r="AS67" s="127"/>
      <c r="AT67" s="127"/>
      <c r="AU67" s="127"/>
      <c r="AV67" s="127"/>
      <c r="AW67" s="127"/>
      <c r="AX67" s="127"/>
      <c r="AY67" s="127"/>
      <c r="AZ67" s="127"/>
      <c r="BA67" s="127"/>
      <c r="BB67" s="127"/>
      <c r="BC67" s="127"/>
      <c r="BD67" s="127"/>
      <c r="BE67" s="127"/>
      <c r="BF67" s="127"/>
      <c r="BG67" s="127"/>
      <c r="BH67" s="127"/>
      <c r="BI67" s="127" t="s">
        <v>777</v>
      </c>
    </row>
    <row r="68" spans="37:61" x14ac:dyDescent="0.35">
      <c r="AK68" s="127" t="s">
        <v>778</v>
      </c>
      <c r="AL68" s="127" t="s">
        <v>682</v>
      </c>
      <c r="AM68" s="127"/>
      <c r="AN68" s="127"/>
      <c r="AO68" s="127"/>
      <c r="AP68" s="127"/>
      <c r="AQ68" s="127"/>
      <c r="AR68" s="127"/>
      <c r="AS68" s="127"/>
      <c r="AT68" s="127"/>
      <c r="AU68" s="127"/>
      <c r="AV68" s="127"/>
      <c r="AW68" s="127"/>
      <c r="AX68" s="127"/>
      <c r="AY68" s="127"/>
      <c r="AZ68" s="127"/>
      <c r="BA68" s="127"/>
      <c r="BB68" s="127"/>
      <c r="BC68" s="127"/>
      <c r="BD68" s="127"/>
      <c r="BE68" s="127"/>
      <c r="BF68" s="127"/>
      <c r="BG68" s="127"/>
      <c r="BH68" s="127"/>
      <c r="BI68" s="127" t="s">
        <v>779</v>
      </c>
    </row>
    <row r="69" spans="37:61" x14ac:dyDescent="0.35">
      <c r="AK69" s="127" t="s">
        <v>780</v>
      </c>
      <c r="AL69" s="127" t="s">
        <v>682</v>
      </c>
      <c r="AM69" s="127"/>
      <c r="AN69" s="127"/>
      <c r="AO69" s="127"/>
      <c r="AP69" s="127"/>
      <c r="AQ69" s="127"/>
      <c r="AR69" s="127"/>
      <c r="AS69" s="127"/>
      <c r="AT69" s="127"/>
      <c r="AU69" s="127"/>
      <c r="AV69" s="127"/>
      <c r="AW69" s="127"/>
      <c r="AX69" s="127"/>
      <c r="AY69" s="127"/>
      <c r="AZ69" s="127"/>
      <c r="BA69" s="127"/>
      <c r="BB69" s="127"/>
      <c r="BC69" s="127"/>
      <c r="BD69" s="127"/>
      <c r="BE69" s="127"/>
      <c r="BF69" s="127"/>
      <c r="BG69" s="127"/>
      <c r="BH69" s="127"/>
      <c r="BI69" s="127" t="s">
        <v>781</v>
      </c>
    </row>
    <row r="70" spans="37:61" x14ac:dyDescent="0.35">
      <c r="AK70" s="127" t="s">
        <v>782</v>
      </c>
      <c r="AL70" s="127" t="s">
        <v>682</v>
      </c>
      <c r="AM70" s="127"/>
      <c r="AN70" s="127"/>
      <c r="AO70" s="127"/>
      <c r="AP70" s="127"/>
      <c r="AQ70" s="127"/>
      <c r="AR70" s="127"/>
      <c r="AS70" s="127"/>
      <c r="AT70" s="127"/>
      <c r="AU70" s="127"/>
      <c r="AV70" s="127"/>
      <c r="AW70" s="127"/>
      <c r="AX70" s="127"/>
      <c r="AY70" s="127"/>
      <c r="AZ70" s="127"/>
      <c r="BA70" s="127"/>
      <c r="BB70" s="127"/>
      <c r="BC70" s="127"/>
      <c r="BD70" s="127"/>
      <c r="BE70" s="127"/>
      <c r="BF70" s="127"/>
      <c r="BG70" s="127"/>
      <c r="BH70" s="127"/>
      <c r="BI70" s="127" t="s">
        <v>783</v>
      </c>
    </row>
    <row r="71" spans="37:61" x14ac:dyDescent="0.35">
      <c r="AK71" s="127" t="s">
        <v>784</v>
      </c>
      <c r="AL71" s="127" t="s">
        <v>682</v>
      </c>
      <c r="AM71" s="127"/>
      <c r="AN71" s="127"/>
      <c r="AO71" s="127"/>
      <c r="AP71" s="127"/>
      <c r="AQ71" s="127"/>
      <c r="AR71" s="127"/>
      <c r="AS71" s="127"/>
      <c r="AT71" s="127"/>
      <c r="AU71" s="127"/>
      <c r="AV71" s="127"/>
      <c r="AW71" s="127"/>
      <c r="AX71" s="127"/>
      <c r="AY71" s="127"/>
      <c r="AZ71" s="127"/>
      <c r="BA71" s="127"/>
      <c r="BB71" s="127"/>
      <c r="BC71" s="127"/>
      <c r="BD71" s="127"/>
      <c r="BE71" s="127"/>
      <c r="BF71" s="127"/>
      <c r="BG71" s="127"/>
      <c r="BH71" s="127"/>
      <c r="BI71" s="127" t="s">
        <v>785</v>
      </c>
    </row>
    <row r="72" spans="37:61" x14ac:dyDescent="0.35">
      <c r="AK72" s="127" t="s">
        <v>786</v>
      </c>
      <c r="AL72" s="127" t="s">
        <v>682</v>
      </c>
      <c r="AM72" s="127"/>
      <c r="AN72" s="127"/>
      <c r="AO72" s="127"/>
      <c r="AP72" s="127"/>
      <c r="AQ72" s="127"/>
      <c r="AR72" s="127"/>
      <c r="AS72" s="127"/>
      <c r="AT72" s="127"/>
      <c r="AU72" s="127"/>
      <c r="AV72" s="127"/>
      <c r="AW72" s="127"/>
      <c r="AX72" s="127"/>
      <c r="AY72" s="127"/>
      <c r="AZ72" s="127"/>
      <c r="BA72" s="127"/>
      <c r="BB72" s="127"/>
      <c r="BC72" s="127"/>
      <c r="BD72" s="127"/>
      <c r="BE72" s="127"/>
      <c r="BF72" s="127"/>
      <c r="BG72" s="127"/>
      <c r="BH72" s="127"/>
      <c r="BI72" s="127" t="s">
        <v>787</v>
      </c>
    </row>
    <row r="73" spans="37:61" x14ac:dyDescent="0.35">
      <c r="AK73" s="127" t="s">
        <v>788</v>
      </c>
      <c r="AL73" s="127" t="s">
        <v>682</v>
      </c>
      <c r="AM73" s="127"/>
      <c r="AN73" s="127"/>
      <c r="AO73" s="127"/>
      <c r="AP73" s="127"/>
      <c r="AQ73" s="127"/>
      <c r="AR73" s="127"/>
      <c r="AS73" s="127"/>
      <c r="AT73" s="127"/>
      <c r="AU73" s="127"/>
      <c r="AV73" s="127"/>
      <c r="AW73" s="127"/>
      <c r="AX73" s="127"/>
      <c r="AY73" s="127"/>
      <c r="AZ73" s="127"/>
      <c r="BA73" s="127"/>
      <c r="BB73" s="127"/>
      <c r="BC73" s="127"/>
      <c r="BD73" s="127"/>
      <c r="BE73" s="127"/>
      <c r="BF73" s="127"/>
      <c r="BG73" s="127"/>
      <c r="BH73" s="127"/>
      <c r="BI73" s="127" t="s">
        <v>789</v>
      </c>
    </row>
    <row r="74" spans="37:61" x14ac:dyDescent="0.35">
      <c r="AK74" s="127" t="s">
        <v>790</v>
      </c>
      <c r="AL74" s="127" t="s">
        <v>682</v>
      </c>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27" t="s">
        <v>791</v>
      </c>
    </row>
    <row r="75" spans="37:61" x14ac:dyDescent="0.35">
      <c r="AK75" s="127" t="s">
        <v>792</v>
      </c>
      <c r="AL75" s="127" t="s">
        <v>682</v>
      </c>
      <c r="AM75" s="127"/>
      <c r="AN75" s="127"/>
      <c r="AO75" s="127"/>
      <c r="AP75" s="127"/>
      <c r="AQ75" s="127"/>
      <c r="AR75" s="127"/>
      <c r="AS75" s="127"/>
      <c r="AT75" s="127"/>
      <c r="AU75" s="127"/>
      <c r="AV75" s="127"/>
      <c r="AW75" s="127"/>
      <c r="AX75" s="127"/>
      <c r="AY75" s="127"/>
      <c r="AZ75" s="127"/>
      <c r="BA75" s="127"/>
      <c r="BB75" s="127"/>
      <c r="BC75" s="127"/>
      <c r="BD75" s="127"/>
      <c r="BE75" s="127"/>
      <c r="BF75" s="127"/>
      <c r="BG75" s="127"/>
      <c r="BH75" s="127"/>
      <c r="BI75" s="127" t="s">
        <v>793</v>
      </c>
    </row>
    <row r="76" spans="37:61" x14ac:dyDescent="0.35">
      <c r="AK76" s="127"/>
      <c r="AL76" s="127"/>
      <c r="AM76" s="127"/>
      <c r="AN76" s="127"/>
      <c r="AO76" s="127"/>
      <c r="AP76" s="127"/>
      <c r="AQ76" s="127"/>
      <c r="AR76" s="127"/>
      <c r="AS76" s="127"/>
      <c r="AT76" s="127"/>
      <c r="AU76" s="127"/>
      <c r="AV76" s="127"/>
      <c r="AW76" s="127"/>
      <c r="AX76" s="127"/>
      <c r="AY76" s="127"/>
      <c r="AZ76" s="127"/>
      <c r="BA76" s="127"/>
      <c r="BB76" s="127"/>
      <c r="BC76" s="127"/>
      <c r="BD76" s="127"/>
      <c r="BE76" s="127"/>
      <c r="BF76" s="127"/>
      <c r="BG76" s="127"/>
      <c r="BH76" s="127"/>
      <c r="BI76" s="127" t="s">
        <v>794</v>
      </c>
    </row>
    <row r="77" spans="37:61" x14ac:dyDescent="0.35">
      <c r="AK77" s="127"/>
      <c r="AL77" s="127"/>
      <c r="AM77" s="127"/>
      <c r="AN77" s="127"/>
      <c r="AO77" s="127"/>
      <c r="AP77" s="127"/>
      <c r="AQ77" s="127"/>
      <c r="AR77" s="127"/>
      <c r="AS77" s="127"/>
      <c r="AT77" s="127"/>
      <c r="AU77" s="127"/>
      <c r="AV77" s="127"/>
      <c r="AW77" s="127"/>
      <c r="AX77" s="127"/>
      <c r="AY77" s="127"/>
      <c r="AZ77" s="127"/>
      <c r="BA77" s="127"/>
      <c r="BB77" s="127"/>
      <c r="BC77" s="127"/>
      <c r="BD77" s="127"/>
      <c r="BE77" s="127"/>
      <c r="BF77" s="127"/>
      <c r="BG77" s="127"/>
      <c r="BH77" s="127"/>
      <c r="BI77" s="127" t="s">
        <v>795</v>
      </c>
    </row>
    <row r="78" spans="37:61" x14ac:dyDescent="0.35">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7"/>
      <c r="BI78" s="127" t="s">
        <v>796</v>
      </c>
    </row>
    <row r="79" spans="37:61" x14ac:dyDescent="0.35">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7"/>
      <c r="BG79" s="127"/>
      <c r="BH79" s="127"/>
      <c r="BI79" s="127" t="s">
        <v>797</v>
      </c>
    </row>
    <row r="80" spans="37:61" x14ac:dyDescent="0.35">
      <c r="AK80" s="127"/>
      <c r="AL80" s="127"/>
      <c r="AM80" s="127"/>
      <c r="AN80" s="127"/>
      <c r="AO80" s="127"/>
      <c r="AP80" s="127"/>
      <c r="AQ80" s="127"/>
      <c r="AR80" s="127"/>
      <c r="AS80" s="127"/>
      <c r="AT80" s="127"/>
      <c r="AU80" s="127"/>
      <c r="AV80" s="127"/>
      <c r="AW80" s="127"/>
      <c r="AX80" s="127"/>
      <c r="AY80" s="127"/>
      <c r="AZ80" s="127"/>
      <c r="BA80" s="127"/>
      <c r="BB80" s="127"/>
      <c r="BC80" s="127"/>
      <c r="BD80" s="127"/>
      <c r="BE80" s="127"/>
      <c r="BF80" s="127"/>
      <c r="BG80" s="127"/>
      <c r="BH80" s="127"/>
      <c r="BI80" s="127" t="s">
        <v>798</v>
      </c>
    </row>
    <row r="81" spans="61:61" x14ac:dyDescent="0.35">
      <c r="BI81" s="127" t="s">
        <v>799</v>
      </c>
    </row>
    <row r="82" spans="61:61" x14ac:dyDescent="0.35">
      <c r="BI82" s="127" t="s">
        <v>800</v>
      </c>
    </row>
    <row r="83" spans="61:61" x14ac:dyDescent="0.35">
      <c r="BI83" s="127" t="s">
        <v>801</v>
      </c>
    </row>
    <row r="84" spans="61:61" x14ac:dyDescent="0.35">
      <c r="BI84" s="127" t="s">
        <v>802</v>
      </c>
    </row>
    <row r="85" spans="61:61" x14ac:dyDescent="0.35">
      <c r="BI85" s="127" t="s">
        <v>803</v>
      </c>
    </row>
    <row r="86" spans="61:61" x14ac:dyDescent="0.35">
      <c r="BI86" s="127" t="s">
        <v>804</v>
      </c>
    </row>
    <row r="87" spans="61:61" x14ac:dyDescent="0.35">
      <c r="BI87" s="127" t="s">
        <v>805</v>
      </c>
    </row>
    <row r="88" spans="61:61" x14ac:dyDescent="0.35">
      <c r="BI88" s="127" t="s">
        <v>806</v>
      </c>
    </row>
    <row r="89" spans="61:61" x14ac:dyDescent="0.35">
      <c r="BI89" s="127" t="s">
        <v>807</v>
      </c>
    </row>
    <row r="90" spans="61:61" x14ac:dyDescent="0.35">
      <c r="BI90" s="127" t="s">
        <v>808</v>
      </c>
    </row>
    <row r="91" spans="61:61" x14ac:dyDescent="0.35">
      <c r="BI91" s="127" t="s">
        <v>809</v>
      </c>
    </row>
    <row r="92" spans="61:61" x14ac:dyDescent="0.35">
      <c r="BI92" s="127" t="s">
        <v>810</v>
      </c>
    </row>
    <row r="93" spans="61:61" x14ac:dyDescent="0.35">
      <c r="BI93" s="127" t="s">
        <v>811</v>
      </c>
    </row>
    <row r="94" spans="61:61" x14ac:dyDescent="0.35">
      <c r="BI94" s="127" t="s">
        <v>812</v>
      </c>
    </row>
    <row r="95" spans="61:61" x14ac:dyDescent="0.35">
      <c r="BI95" s="127" t="s">
        <v>813</v>
      </c>
    </row>
    <row r="96" spans="61:61" x14ac:dyDescent="0.35">
      <c r="BI96" s="127" t="s">
        <v>814</v>
      </c>
    </row>
    <row r="97" spans="61:61" x14ac:dyDescent="0.35">
      <c r="BI97" s="127" t="s">
        <v>815</v>
      </c>
    </row>
    <row r="98" spans="61:61" x14ac:dyDescent="0.35">
      <c r="BI98" s="127" t="s">
        <v>816</v>
      </c>
    </row>
    <row r="99" spans="61:61" x14ac:dyDescent="0.35">
      <c r="BI99" s="127" t="s">
        <v>817</v>
      </c>
    </row>
    <row r="100" spans="61:61" x14ac:dyDescent="0.35">
      <c r="BI100" s="127" t="s">
        <v>818</v>
      </c>
    </row>
    <row r="101" spans="61:61" x14ac:dyDescent="0.35">
      <c r="BI101" s="127" t="s">
        <v>819</v>
      </c>
    </row>
    <row r="102" spans="61:61" x14ac:dyDescent="0.35">
      <c r="BI102" s="127" t="s">
        <v>820</v>
      </c>
    </row>
    <row r="103" spans="61:61" x14ac:dyDescent="0.35">
      <c r="BI103" s="127" t="s">
        <v>821</v>
      </c>
    </row>
    <row r="104" spans="61:61" x14ac:dyDescent="0.35">
      <c r="BI104" s="127" t="s">
        <v>822</v>
      </c>
    </row>
    <row r="105" spans="61:61" x14ac:dyDescent="0.35">
      <c r="BI105" s="127" t="s">
        <v>823</v>
      </c>
    </row>
    <row r="106" spans="61:61" x14ac:dyDescent="0.35">
      <c r="BI106" s="127" t="s">
        <v>824</v>
      </c>
    </row>
    <row r="107" spans="61:61" x14ac:dyDescent="0.35">
      <c r="BI107" s="127" t="s">
        <v>825</v>
      </c>
    </row>
    <row r="108" spans="61:61" x14ac:dyDescent="0.35">
      <c r="BI108" s="127" t="s">
        <v>826</v>
      </c>
    </row>
    <row r="109" spans="61:61" x14ac:dyDescent="0.35">
      <c r="BI109" s="127" t="s">
        <v>827</v>
      </c>
    </row>
    <row r="110" spans="61:61" x14ac:dyDescent="0.35">
      <c r="BI110" s="127" t="s">
        <v>828</v>
      </c>
    </row>
    <row r="111" spans="61:61" x14ac:dyDescent="0.35">
      <c r="BI111" s="127" t="s">
        <v>829</v>
      </c>
    </row>
    <row r="112" spans="61:61" x14ac:dyDescent="0.35">
      <c r="BI112" s="127" t="s">
        <v>830</v>
      </c>
    </row>
    <row r="113" spans="61:62" x14ac:dyDescent="0.35">
      <c r="BI113" s="127" t="s">
        <v>831</v>
      </c>
      <c r="BJ113" s="127"/>
    </row>
    <row r="114" spans="61:62" x14ac:dyDescent="0.35">
      <c r="BI114" s="127" t="s">
        <v>832</v>
      </c>
      <c r="BJ114" s="127"/>
    </row>
    <row r="115" spans="61:62" x14ac:dyDescent="0.35">
      <c r="BI115" s="127" t="s">
        <v>833</v>
      </c>
      <c r="BJ115" s="127"/>
    </row>
    <row r="116" spans="61:62" x14ac:dyDescent="0.35">
      <c r="BI116" s="127" t="s">
        <v>834</v>
      </c>
      <c r="BJ116" s="127"/>
    </row>
    <row r="117" spans="61:62" x14ac:dyDescent="0.35">
      <c r="BI117" s="127" t="s">
        <v>835</v>
      </c>
      <c r="BJ117" s="127"/>
    </row>
    <row r="118" spans="61:62" x14ac:dyDescent="0.35">
      <c r="BI118" s="127" t="s">
        <v>836</v>
      </c>
      <c r="BJ118" s="73"/>
    </row>
    <row r="119" spans="61:62" x14ac:dyDescent="0.35">
      <c r="BI119" s="127" t="s">
        <v>837</v>
      </c>
      <c r="BJ119" s="73"/>
    </row>
    <row r="120" spans="61:62" x14ac:dyDescent="0.35">
      <c r="BI120" s="127" t="s">
        <v>838</v>
      </c>
      <c r="BJ120" s="73"/>
    </row>
    <row r="121" spans="61:62" x14ac:dyDescent="0.35">
      <c r="BI121" s="127" t="s">
        <v>839</v>
      </c>
      <c r="BJ121" s="73"/>
    </row>
    <row r="122" spans="61:62" x14ac:dyDescent="0.35">
      <c r="BI122" s="127" t="s">
        <v>840</v>
      </c>
      <c r="BJ122" s="73"/>
    </row>
    <row r="123" spans="61:62" x14ac:dyDescent="0.35">
      <c r="BI123" s="127" t="s">
        <v>841</v>
      </c>
      <c r="BJ123" s="73"/>
    </row>
    <row r="124" spans="61:62" x14ac:dyDescent="0.35">
      <c r="BI124" s="127" t="s">
        <v>842</v>
      </c>
      <c r="BJ124" s="73"/>
    </row>
    <row r="125" spans="61:62" x14ac:dyDescent="0.35">
      <c r="BI125" s="127" t="s">
        <v>843</v>
      </c>
      <c r="BJ125" s="73"/>
    </row>
    <row r="126" spans="61:62" x14ac:dyDescent="0.35">
      <c r="BI126" s="127" t="s">
        <v>844</v>
      </c>
      <c r="BJ126" s="73"/>
    </row>
    <row r="127" spans="61:62" x14ac:dyDescent="0.35">
      <c r="BI127" s="127" t="s">
        <v>845</v>
      </c>
      <c r="BJ127" s="73"/>
    </row>
    <row r="128" spans="61:62" x14ac:dyDescent="0.35">
      <c r="BI128" s="127" t="s">
        <v>846</v>
      </c>
      <c r="BJ128" s="73"/>
    </row>
    <row r="129" spans="61:62" x14ac:dyDescent="0.35">
      <c r="BI129" s="127" t="s">
        <v>847</v>
      </c>
      <c r="BJ129" s="73"/>
    </row>
    <row r="130" spans="61:62" x14ac:dyDescent="0.35">
      <c r="BI130" s="127" t="s">
        <v>848</v>
      </c>
      <c r="BJ130" s="73"/>
    </row>
    <row r="131" spans="61:62" x14ac:dyDescent="0.35">
      <c r="BI131" s="127" t="s">
        <v>849</v>
      </c>
      <c r="BJ131" s="73"/>
    </row>
    <row r="132" spans="61:62" x14ac:dyDescent="0.35">
      <c r="BI132" s="127" t="s">
        <v>850</v>
      </c>
      <c r="BJ132" s="73"/>
    </row>
    <row r="133" spans="61:62" x14ac:dyDescent="0.35">
      <c r="BI133" s="127" t="s">
        <v>851</v>
      </c>
      <c r="BJ133" s="73"/>
    </row>
    <row r="134" spans="61:62" x14ac:dyDescent="0.35">
      <c r="BI134" s="127" t="s">
        <v>852</v>
      </c>
      <c r="BJ134" s="73"/>
    </row>
    <row r="135" spans="61:62" x14ac:dyDescent="0.35">
      <c r="BI135" s="127" t="s">
        <v>853</v>
      </c>
      <c r="BJ135" s="73"/>
    </row>
    <row r="136" spans="61:62" x14ac:dyDescent="0.35">
      <c r="BI136" s="127" t="s">
        <v>854</v>
      </c>
      <c r="BJ136" s="73"/>
    </row>
    <row r="137" spans="61:62" x14ac:dyDescent="0.35">
      <c r="BI137" s="127" t="s">
        <v>855</v>
      </c>
      <c r="BJ137" s="73"/>
    </row>
    <row r="138" spans="61:62" x14ac:dyDescent="0.35">
      <c r="BI138" s="127" t="s">
        <v>856</v>
      </c>
      <c r="BJ138" s="73"/>
    </row>
    <row r="139" spans="61:62" x14ac:dyDescent="0.35">
      <c r="BI139" s="127" t="s">
        <v>857</v>
      </c>
      <c r="BJ139" s="73"/>
    </row>
    <row r="140" spans="61:62" x14ac:dyDescent="0.35">
      <c r="BI140" s="127" t="s">
        <v>858</v>
      </c>
      <c r="BJ140" s="73"/>
    </row>
    <row r="141" spans="61:62" x14ac:dyDescent="0.35">
      <c r="BI141" s="127" t="s">
        <v>859</v>
      </c>
      <c r="BJ141" s="73"/>
    </row>
    <row r="142" spans="61:62" x14ac:dyDescent="0.35">
      <c r="BI142" s="127" t="s">
        <v>860</v>
      </c>
      <c r="BJ142" s="73"/>
    </row>
    <row r="143" spans="61:62" x14ac:dyDescent="0.35">
      <c r="BI143" s="127" t="s">
        <v>861</v>
      </c>
      <c r="BJ143" s="73"/>
    </row>
    <row r="144" spans="61:62" x14ac:dyDescent="0.35">
      <c r="BI144" s="127" t="s">
        <v>862</v>
      </c>
      <c r="BJ144" s="73"/>
    </row>
    <row r="145" spans="61:62" x14ac:dyDescent="0.35">
      <c r="BI145" s="127" t="s">
        <v>863</v>
      </c>
      <c r="BJ145" s="73"/>
    </row>
    <row r="146" spans="61:62" x14ac:dyDescent="0.35">
      <c r="BI146" s="127" t="s">
        <v>864</v>
      </c>
      <c r="BJ146" s="73"/>
    </row>
    <row r="147" spans="61:62" x14ac:dyDescent="0.35">
      <c r="BI147" s="127" t="s">
        <v>865</v>
      </c>
      <c r="BJ147" s="73"/>
    </row>
    <row r="148" spans="61:62" x14ac:dyDescent="0.35">
      <c r="BI148" s="127"/>
      <c r="BJ148" s="73"/>
    </row>
    <row r="149" spans="61:62" x14ac:dyDescent="0.35">
      <c r="BI149" s="127"/>
      <c r="BJ149" s="73"/>
    </row>
    <row r="150" spans="61:62" x14ac:dyDescent="0.35">
      <c r="BI150" s="127"/>
      <c r="BJ150" s="73"/>
    </row>
    <row r="151" spans="61:62" x14ac:dyDescent="0.35">
      <c r="BI151" s="127"/>
      <c r="BJ151" s="73"/>
    </row>
    <row r="152" spans="61:62" x14ac:dyDescent="0.35">
      <c r="BI152" s="127"/>
      <c r="BJ152" s="73"/>
    </row>
    <row r="153" spans="61:62" x14ac:dyDescent="0.35">
      <c r="BI153" s="127"/>
      <c r="BJ153" s="73"/>
    </row>
    <row r="154" spans="61:62" x14ac:dyDescent="0.35">
      <c r="BI154" s="127"/>
      <c r="BJ154" s="73"/>
    </row>
    <row r="155" spans="61:62" x14ac:dyDescent="0.35">
      <c r="BI155" s="127"/>
      <c r="BJ155" s="73"/>
    </row>
    <row r="156" spans="61:62" x14ac:dyDescent="0.35">
      <c r="BI156" s="127"/>
      <c r="BJ156" s="73"/>
    </row>
    <row r="157" spans="61:62" x14ac:dyDescent="0.35">
      <c r="BI157" s="127"/>
      <c r="BJ157" s="73"/>
    </row>
    <row r="158" spans="61:62" x14ac:dyDescent="0.35">
      <c r="BI158" s="127"/>
      <c r="BJ158" s="73"/>
    </row>
    <row r="159" spans="61:62" x14ac:dyDescent="0.35">
      <c r="BI159" s="127"/>
      <c r="BJ159" s="73"/>
    </row>
    <row r="160" spans="61:62" x14ac:dyDescent="0.35">
      <c r="BI160" s="127"/>
      <c r="BJ160" s="73"/>
    </row>
    <row r="161" spans="62:62" x14ac:dyDescent="0.35">
      <c r="BJ161" s="73"/>
    </row>
    <row r="162" spans="62:62" x14ac:dyDescent="0.35">
      <c r="BJ162" s="73"/>
    </row>
    <row r="163" spans="62:62" x14ac:dyDescent="0.35">
      <c r="BJ163" s="73"/>
    </row>
    <row r="164" spans="62:62" x14ac:dyDescent="0.35">
      <c r="BJ164" s="73"/>
    </row>
    <row r="165" spans="62:62" x14ac:dyDescent="0.35">
      <c r="BJ165" s="73"/>
    </row>
    <row r="166" spans="62:62" x14ac:dyDescent="0.35">
      <c r="BJ166" s="73"/>
    </row>
    <row r="167" spans="62:62" x14ac:dyDescent="0.35">
      <c r="BJ167" s="73"/>
    </row>
    <row r="168" spans="62:62" x14ac:dyDescent="0.35">
      <c r="BJ168" s="73"/>
    </row>
    <row r="169" spans="62:62" x14ac:dyDescent="0.35">
      <c r="BJ169" s="73"/>
    </row>
    <row r="170" spans="62:62" x14ac:dyDescent="0.35">
      <c r="BJ170" s="73"/>
    </row>
    <row r="171" spans="62:62" x14ac:dyDescent="0.35">
      <c r="BJ171" s="7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0942D-33E6-4855-B93D-3CAB44E0783D}">
  <sheetPr>
    <tabColor rgb="FFC00000"/>
  </sheetPr>
  <dimension ref="A1:F29"/>
  <sheetViews>
    <sheetView workbookViewId="0">
      <pane ySplit="6" topLeftCell="A7" activePane="bottomLeft" state="frozen"/>
      <selection pane="bottomLeft" activeCell="D27" sqref="D27"/>
    </sheetView>
  </sheetViews>
  <sheetFormatPr defaultColWidth="8.7265625" defaultRowHeight="14.5" x14ac:dyDescent="0.35"/>
  <cols>
    <col min="1" max="1" width="15.7265625" style="5" customWidth="1"/>
    <col min="2" max="3" width="53.1796875" style="5" bestFit="1" customWidth="1"/>
    <col min="4" max="6" width="54.453125" style="5" customWidth="1"/>
    <col min="7" max="7" width="50" style="5" bestFit="1" customWidth="1"/>
    <col min="8" max="16384" width="8.7265625" style="5"/>
  </cols>
  <sheetData>
    <row r="1" spans="1:6" x14ac:dyDescent="0.35">
      <c r="A1" s="132" t="s">
        <v>866</v>
      </c>
      <c r="B1" s="48"/>
      <c r="C1" s="132"/>
      <c r="D1" s="132"/>
      <c r="E1" s="132"/>
      <c r="F1" s="132"/>
    </row>
    <row r="2" spans="1:6" x14ac:dyDescent="0.35">
      <c r="A2" s="132" t="s">
        <v>867</v>
      </c>
      <c r="B2" s="132"/>
      <c r="C2" s="132"/>
      <c r="D2" s="132"/>
      <c r="E2" s="132"/>
      <c r="F2" s="132"/>
    </row>
    <row r="3" spans="1:6" x14ac:dyDescent="0.35">
      <c r="A3" s="132" t="s">
        <v>868</v>
      </c>
      <c r="B3" s="132"/>
      <c r="C3" s="132"/>
      <c r="D3" s="132"/>
      <c r="E3" s="132"/>
      <c r="F3" s="132"/>
    </row>
    <row r="4" spans="1:6" x14ac:dyDescent="0.35">
      <c r="A4" s="132" t="s">
        <v>869</v>
      </c>
      <c r="B4" s="132"/>
      <c r="C4" s="132"/>
      <c r="D4" s="132"/>
      <c r="E4" s="132"/>
      <c r="F4" s="132"/>
    </row>
    <row r="6" spans="1:6" s="3" customFormat="1" x14ac:dyDescent="0.35">
      <c r="A6" s="3" t="s">
        <v>870</v>
      </c>
      <c r="B6" s="3" t="s">
        <v>871</v>
      </c>
      <c r="C6" s="49" t="s">
        <v>872</v>
      </c>
      <c r="D6" s="3" t="s">
        <v>873</v>
      </c>
      <c r="E6" s="3" t="s">
        <v>874</v>
      </c>
      <c r="F6" s="3" t="s">
        <v>875</v>
      </c>
    </row>
    <row r="7" spans="1:6" x14ac:dyDescent="0.35">
      <c r="A7" s="50">
        <v>20200923</v>
      </c>
      <c r="B7" s="132" t="s">
        <v>876</v>
      </c>
      <c r="C7" s="132" t="s">
        <v>877</v>
      </c>
      <c r="D7" s="134" t="s">
        <v>878</v>
      </c>
      <c r="E7" s="134" t="s">
        <v>878</v>
      </c>
      <c r="F7" s="134" t="s">
        <v>878</v>
      </c>
    </row>
    <row r="8" spans="1:6" ht="58" x14ac:dyDescent="0.35">
      <c r="A8" s="50">
        <v>20201020</v>
      </c>
      <c r="B8" s="132" t="s">
        <v>879</v>
      </c>
      <c r="C8" s="132" t="s">
        <v>880</v>
      </c>
      <c r="D8" s="134" t="s">
        <v>90</v>
      </c>
      <c r="E8" s="134" t="s">
        <v>881</v>
      </c>
      <c r="F8" s="134" t="s">
        <v>882</v>
      </c>
    </row>
    <row r="9" spans="1:6" ht="29" x14ac:dyDescent="0.35">
      <c r="A9" s="50">
        <v>20201021</v>
      </c>
      <c r="B9" s="132" t="s">
        <v>883</v>
      </c>
      <c r="C9" s="132" t="s">
        <v>884</v>
      </c>
      <c r="D9" s="134" t="s">
        <v>885</v>
      </c>
      <c r="E9" s="134" t="s">
        <v>90</v>
      </c>
      <c r="F9" s="134" t="s">
        <v>886</v>
      </c>
    </row>
    <row r="10" spans="1:6" ht="29" x14ac:dyDescent="0.35">
      <c r="A10" s="50">
        <v>20201103</v>
      </c>
      <c r="B10" s="132" t="s">
        <v>887</v>
      </c>
      <c r="C10" s="132" t="s">
        <v>888</v>
      </c>
      <c r="D10" s="134" t="s">
        <v>90</v>
      </c>
      <c r="E10" s="134" t="s">
        <v>90</v>
      </c>
      <c r="F10" s="134" t="s">
        <v>889</v>
      </c>
    </row>
    <row r="11" spans="1:6" ht="159.5" x14ac:dyDescent="0.35">
      <c r="A11" s="50">
        <v>20201105</v>
      </c>
      <c r="B11" s="132" t="s">
        <v>890</v>
      </c>
      <c r="C11" s="132" t="s">
        <v>891</v>
      </c>
      <c r="D11" s="134" t="s">
        <v>90</v>
      </c>
      <c r="E11" s="134" t="s">
        <v>892</v>
      </c>
      <c r="F11" s="134" t="s">
        <v>893</v>
      </c>
    </row>
    <row r="12" spans="1:6" ht="29" x14ac:dyDescent="0.35">
      <c r="A12" s="50">
        <v>20201201</v>
      </c>
      <c r="B12" s="132" t="s">
        <v>894</v>
      </c>
      <c r="C12" s="132" t="s">
        <v>895</v>
      </c>
      <c r="D12" s="134" t="s">
        <v>896</v>
      </c>
      <c r="E12" s="134"/>
      <c r="F12" s="134"/>
    </row>
    <row r="13" spans="1:6" ht="29" x14ac:dyDescent="0.35">
      <c r="A13" s="50">
        <v>20201204</v>
      </c>
      <c r="B13" s="132" t="s">
        <v>897</v>
      </c>
      <c r="C13" s="132" t="s">
        <v>898</v>
      </c>
      <c r="D13" s="134" t="s">
        <v>90</v>
      </c>
      <c r="E13" s="134" t="s">
        <v>899</v>
      </c>
      <c r="F13" s="134"/>
    </row>
    <row r="14" spans="1:6" ht="29" x14ac:dyDescent="0.35">
      <c r="A14" s="50">
        <v>20201215</v>
      </c>
      <c r="B14" s="132" t="s">
        <v>900</v>
      </c>
      <c r="C14" s="132" t="s">
        <v>901</v>
      </c>
      <c r="D14" s="134" t="s">
        <v>90</v>
      </c>
      <c r="E14" s="134" t="s">
        <v>90</v>
      </c>
      <c r="F14" s="134" t="s">
        <v>902</v>
      </c>
    </row>
    <row r="15" spans="1:6" ht="29" x14ac:dyDescent="0.35">
      <c r="A15" s="50">
        <v>20201218</v>
      </c>
      <c r="B15" s="132" t="s">
        <v>903</v>
      </c>
      <c r="C15" s="132" t="s">
        <v>904</v>
      </c>
      <c r="D15" s="134" t="s">
        <v>90</v>
      </c>
      <c r="E15" s="134" t="s">
        <v>90</v>
      </c>
      <c r="F15" s="134" t="s">
        <v>905</v>
      </c>
    </row>
    <row r="16" spans="1:6" ht="43.5" x14ac:dyDescent="0.35">
      <c r="A16" s="50">
        <v>20210111</v>
      </c>
      <c r="B16" s="132" t="s">
        <v>906</v>
      </c>
      <c r="C16" s="132" t="s">
        <v>907</v>
      </c>
      <c r="D16" s="134" t="s">
        <v>90</v>
      </c>
      <c r="E16" s="134" t="s">
        <v>90</v>
      </c>
      <c r="F16" s="134" t="s">
        <v>908</v>
      </c>
    </row>
    <row r="17" spans="1:6" ht="116" x14ac:dyDescent="0.35">
      <c r="A17" s="50">
        <v>202101222</v>
      </c>
      <c r="B17" s="132" t="s">
        <v>909</v>
      </c>
      <c r="C17" s="132" t="s">
        <v>910</v>
      </c>
      <c r="D17" s="134" t="s">
        <v>90</v>
      </c>
      <c r="E17" s="134" t="s">
        <v>90</v>
      </c>
      <c r="F17" s="134" t="s">
        <v>911</v>
      </c>
    </row>
    <row r="18" spans="1:6" ht="87" x14ac:dyDescent="0.35">
      <c r="A18" s="50">
        <v>202101225</v>
      </c>
      <c r="B18" s="132" t="s">
        <v>912</v>
      </c>
      <c r="C18" s="132" t="s">
        <v>913</v>
      </c>
      <c r="D18" s="134" t="s">
        <v>90</v>
      </c>
      <c r="E18" s="134" t="s">
        <v>90</v>
      </c>
      <c r="F18" s="134" t="s">
        <v>914</v>
      </c>
    </row>
    <row r="19" spans="1:6" ht="29" x14ac:dyDescent="0.35">
      <c r="A19" s="50">
        <v>20210127</v>
      </c>
      <c r="B19" s="132" t="s">
        <v>915</v>
      </c>
      <c r="C19" s="132" t="s">
        <v>916</v>
      </c>
      <c r="D19" s="134" t="s">
        <v>90</v>
      </c>
      <c r="E19" s="134" t="s">
        <v>90</v>
      </c>
      <c r="F19" s="134" t="s">
        <v>917</v>
      </c>
    </row>
    <row r="20" spans="1:6" ht="174" x14ac:dyDescent="0.35">
      <c r="A20" s="50">
        <v>202102110</v>
      </c>
      <c r="B20" s="132" t="s">
        <v>918</v>
      </c>
      <c r="C20" s="132" t="s">
        <v>919</v>
      </c>
      <c r="D20" s="134" t="s">
        <v>90</v>
      </c>
      <c r="E20" s="134" t="s">
        <v>90</v>
      </c>
      <c r="F20" s="134" t="s">
        <v>920</v>
      </c>
    </row>
    <row r="21" spans="1:6" s="46" customFormat="1" ht="290" x14ac:dyDescent="0.35">
      <c r="A21" s="128">
        <v>20210319</v>
      </c>
      <c r="B21" s="51" t="s">
        <v>921</v>
      </c>
      <c r="C21" s="9" t="s">
        <v>922</v>
      </c>
      <c r="D21" s="9" t="s">
        <v>923</v>
      </c>
      <c r="E21" s="9" t="s">
        <v>924</v>
      </c>
      <c r="F21" s="128"/>
    </row>
    <row r="22" spans="1:6" ht="409.5" x14ac:dyDescent="0.35">
      <c r="A22" s="132">
        <v>20210416</v>
      </c>
      <c r="B22" s="51" t="s">
        <v>925</v>
      </c>
      <c r="C22" s="9" t="s">
        <v>926</v>
      </c>
      <c r="D22" s="132" t="s">
        <v>90</v>
      </c>
      <c r="E22" s="132" t="s">
        <v>90</v>
      </c>
      <c r="F22" s="134" t="s">
        <v>927</v>
      </c>
    </row>
    <row r="23" spans="1:6" ht="87" x14ac:dyDescent="0.35">
      <c r="A23" s="132">
        <v>20210512</v>
      </c>
      <c r="B23" s="51" t="s">
        <v>928</v>
      </c>
      <c r="C23" s="9" t="s">
        <v>929</v>
      </c>
      <c r="D23" s="132" t="s">
        <v>90</v>
      </c>
      <c r="E23" s="132" t="s">
        <v>90</v>
      </c>
      <c r="F23" s="134" t="s">
        <v>930</v>
      </c>
    </row>
    <row r="24" spans="1:6" ht="232" x14ac:dyDescent="0.35">
      <c r="A24" s="132">
        <v>20210621</v>
      </c>
      <c r="B24" s="51" t="s">
        <v>931</v>
      </c>
      <c r="C24" s="9" t="s">
        <v>932</v>
      </c>
      <c r="D24" s="132" t="s">
        <v>90</v>
      </c>
      <c r="E24" s="132" t="s">
        <v>90</v>
      </c>
      <c r="F24" s="134" t="s">
        <v>933</v>
      </c>
    </row>
    <row r="25" spans="1:6" ht="377" x14ac:dyDescent="0.35">
      <c r="A25" s="132">
        <v>20210818</v>
      </c>
      <c r="B25" s="51" t="s">
        <v>934</v>
      </c>
      <c r="C25" s="9" t="s">
        <v>935</v>
      </c>
      <c r="D25" s="132" t="s">
        <v>90</v>
      </c>
      <c r="E25" s="134" t="s">
        <v>936</v>
      </c>
      <c r="F25" s="134" t="s">
        <v>937</v>
      </c>
    </row>
    <row r="26" spans="1:6" ht="406" x14ac:dyDescent="0.35">
      <c r="A26" s="132">
        <v>20211028</v>
      </c>
      <c r="B26" s="51" t="s">
        <v>938</v>
      </c>
      <c r="C26" s="132" t="s">
        <v>939</v>
      </c>
      <c r="D26" s="132" t="s">
        <v>90</v>
      </c>
      <c r="E26" s="134" t="s">
        <v>90</v>
      </c>
      <c r="F26" s="134" t="s">
        <v>940</v>
      </c>
    </row>
    <row r="27" spans="1:6" ht="188.5" x14ac:dyDescent="0.35">
      <c r="A27" s="132">
        <v>2021202</v>
      </c>
      <c r="B27" s="51" t="s">
        <v>941</v>
      </c>
      <c r="C27" s="132" t="s">
        <v>942</v>
      </c>
      <c r="D27" s="134" t="s">
        <v>943</v>
      </c>
      <c r="E27" s="134" t="s">
        <v>944</v>
      </c>
      <c r="F27" s="134" t="s">
        <v>945</v>
      </c>
    </row>
    <row r="28" spans="1:6" ht="29" x14ac:dyDescent="0.35">
      <c r="A28" s="132">
        <v>20211208</v>
      </c>
      <c r="B28" s="132" t="s">
        <v>946</v>
      </c>
      <c r="C28" s="132" t="s">
        <v>947</v>
      </c>
      <c r="D28" s="134" t="s">
        <v>948</v>
      </c>
      <c r="E28" s="6"/>
      <c r="F28" s="132"/>
    </row>
    <row r="29" spans="1:6" x14ac:dyDescent="0.35">
      <c r="A29" s="132"/>
      <c r="B29" s="132"/>
      <c r="C29" s="132"/>
      <c r="D29" s="132"/>
      <c r="E29" s="6"/>
      <c r="F29" s="132"/>
    </row>
  </sheetData>
  <phoneticPr fontId="9"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5E7CC-008D-4FC9-AF95-2443C3E83F66}">
  <sheetPr>
    <tabColor rgb="FF00B050"/>
  </sheetPr>
  <dimension ref="A1:CI6"/>
  <sheetViews>
    <sheetView workbookViewId="0">
      <selection activeCell="E11" sqref="E11"/>
    </sheetView>
  </sheetViews>
  <sheetFormatPr defaultRowHeight="14.5" x14ac:dyDescent="0.35"/>
  <cols>
    <col min="1" max="1" width="20.54296875" bestFit="1" customWidth="1"/>
    <col min="2" max="2" width="27.7265625" customWidth="1"/>
    <col min="3" max="3" width="28" customWidth="1"/>
    <col min="4" max="4" width="8.453125" customWidth="1"/>
    <col min="5" max="5" width="18.7265625" customWidth="1"/>
    <col min="6" max="6" width="20.1796875" customWidth="1"/>
    <col min="7" max="7" width="15.26953125" customWidth="1"/>
    <col min="8" max="8" width="23.7265625" customWidth="1"/>
    <col min="9" max="9" width="24" bestFit="1" customWidth="1"/>
    <col min="10" max="10" width="10.54296875" bestFit="1" customWidth="1"/>
    <col min="11" max="11" width="30.54296875" bestFit="1" customWidth="1"/>
    <col min="12" max="12" width="17.453125" customWidth="1"/>
    <col min="13" max="13" width="13.54296875" customWidth="1"/>
    <col min="14" max="14" width="16.81640625" customWidth="1"/>
    <col min="15" max="15" width="17.81640625" customWidth="1"/>
    <col min="16" max="16" width="21" customWidth="1"/>
    <col min="17" max="17" width="29.453125" bestFit="1" customWidth="1"/>
    <col min="18" max="18" width="17" customWidth="1"/>
    <col min="19" max="19" width="16.7265625" customWidth="1"/>
    <col min="20" max="20" width="23.1796875" customWidth="1"/>
    <col min="21" max="21" width="22.7265625" customWidth="1"/>
    <col min="22" max="22" width="13.7265625" customWidth="1"/>
    <col min="23" max="23" width="20.7265625" customWidth="1"/>
    <col min="24" max="24" width="18.81640625" customWidth="1"/>
    <col min="25" max="25" width="45.1796875" bestFit="1" customWidth="1"/>
    <col min="26" max="26" width="46" bestFit="1" customWidth="1"/>
    <col min="27" max="27" width="23" customWidth="1"/>
    <col min="28" max="28" width="23.26953125" customWidth="1"/>
    <col min="29" max="29" width="21.7265625" customWidth="1"/>
    <col min="30" max="30" width="23.26953125" customWidth="1"/>
    <col min="31" max="31" width="14.26953125" customWidth="1"/>
    <col min="32" max="32" width="11.1796875" customWidth="1"/>
    <col min="33" max="33" width="20.54296875" customWidth="1"/>
    <col min="34" max="34" width="21.81640625" customWidth="1"/>
    <col min="35" max="35" width="20.54296875" customWidth="1"/>
    <col min="36" max="36" width="14.1796875" customWidth="1"/>
    <col min="37" max="37" width="13.54296875" customWidth="1"/>
    <col min="38" max="38" width="18.1796875" customWidth="1"/>
    <col min="39" max="39" width="63.26953125" customWidth="1"/>
    <col min="40" max="40" width="10.54296875" customWidth="1"/>
    <col min="41" max="41" width="34" customWidth="1"/>
    <col min="42" max="42" width="25" customWidth="1"/>
    <col min="43" max="43" width="28" customWidth="1"/>
    <col min="44" max="44" width="23.1796875" customWidth="1"/>
    <col min="45" max="45" width="26.453125" customWidth="1"/>
    <col min="46" max="46" width="21.54296875" customWidth="1"/>
    <col min="47" max="47" width="16.81640625" customWidth="1"/>
    <col min="48" max="48" width="17.453125" customWidth="1"/>
    <col min="49" max="49" width="10.81640625" customWidth="1"/>
    <col min="50" max="50" width="19.81640625" customWidth="1"/>
    <col min="51" max="51" width="23.81640625" customWidth="1"/>
    <col min="52" max="52" width="20.453125" customWidth="1"/>
    <col min="53" max="53" width="20.81640625" customWidth="1"/>
    <col min="54" max="54" width="15.453125" customWidth="1"/>
    <col min="55" max="55" width="14.54296875" customWidth="1"/>
    <col min="56" max="56" width="7" customWidth="1"/>
    <col min="57" max="57" width="14.1796875" customWidth="1"/>
    <col min="58" max="58" width="7.1796875" customWidth="1"/>
    <col min="59" max="59" width="24.453125" customWidth="1"/>
    <col min="60" max="60" width="19.453125" customWidth="1"/>
    <col min="61" max="61" width="15.1796875" customWidth="1"/>
    <col min="62" max="62" width="13.7265625" customWidth="1"/>
    <col min="63" max="63" width="11.54296875" customWidth="1"/>
    <col min="64" max="64" width="17.7265625" customWidth="1"/>
    <col min="65" max="65" width="16.1796875" customWidth="1"/>
    <col min="66" max="66" width="17.453125" customWidth="1"/>
    <col min="67" max="67" width="23.7265625" bestFit="1" customWidth="1"/>
    <col min="68" max="68" width="20" customWidth="1"/>
    <col min="69" max="69" width="22.54296875" customWidth="1"/>
    <col min="70" max="70" width="19.7265625" customWidth="1"/>
    <col min="71" max="71" width="21.7265625" customWidth="1"/>
    <col min="72" max="72" width="22.81640625" customWidth="1"/>
    <col min="73" max="73" width="12.7265625" customWidth="1"/>
    <col min="74" max="74" width="13.453125" customWidth="1"/>
    <col min="75" max="76" width="17.26953125" customWidth="1"/>
    <col min="77" max="77" width="18.7265625" customWidth="1"/>
    <col min="78" max="78" width="19.7265625" customWidth="1"/>
    <col min="79" max="79" width="21.453125" customWidth="1"/>
    <col min="80" max="80" width="22.7265625" customWidth="1"/>
    <col min="81" max="81" width="21.54296875" customWidth="1"/>
    <col min="82" max="82" width="18.453125" customWidth="1"/>
    <col min="83" max="83" width="20" customWidth="1"/>
    <col min="84" max="84" width="14.54296875" customWidth="1"/>
    <col min="85" max="85" width="21.81640625" customWidth="1"/>
    <col min="86" max="86" width="22.81640625" customWidth="1"/>
  </cols>
  <sheetData>
    <row r="1" spans="1:87" s="105" customFormat="1" ht="26.25" customHeight="1" x14ac:dyDescent="0.35">
      <c r="A1" s="110" t="s">
        <v>86</v>
      </c>
      <c r="B1" s="111" t="s">
        <v>91</v>
      </c>
      <c r="C1" s="111" t="s">
        <v>95</v>
      </c>
      <c r="D1" s="111" t="s">
        <v>100</v>
      </c>
      <c r="E1" s="110" t="s">
        <v>104</v>
      </c>
      <c r="F1" s="111" t="s">
        <v>107</v>
      </c>
      <c r="G1" s="111" t="s">
        <v>111</v>
      </c>
      <c r="H1" s="111" t="s">
        <v>114</v>
      </c>
      <c r="I1" s="110" t="s">
        <v>118</v>
      </c>
      <c r="J1" s="111" t="s">
        <v>120</v>
      </c>
      <c r="K1" s="111" t="s">
        <v>124</v>
      </c>
      <c r="L1" s="111" t="s">
        <v>127</v>
      </c>
      <c r="M1" s="111" t="s">
        <v>129</v>
      </c>
      <c r="N1" s="111" t="s">
        <v>132</v>
      </c>
      <c r="O1" s="111" t="s">
        <v>136</v>
      </c>
      <c r="P1" s="111" t="s">
        <v>138</v>
      </c>
      <c r="Q1" s="111" t="s">
        <v>140</v>
      </c>
      <c r="R1" s="111" t="s">
        <v>142</v>
      </c>
      <c r="S1" s="111" t="s">
        <v>145</v>
      </c>
      <c r="T1" s="111" t="s">
        <v>147</v>
      </c>
      <c r="U1" s="111" t="s">
        <v>149</v>
      </c>
      <c r="V1" s="111" t="s">
        <v>153</v>
      </c>
      <c r="W1" s="111" t="s">
        <v>156</v>
      </c>
      <c r="X1" s="112" t="s">
        <v>159</v>
      </c>
      <c r="Y1" s="113" t="s">
        <v>161</v>
      </c>
      <c r="Z1" s="113" t="s">
        <v>163</v>
      </c>
      <c r="AA1" s="113" t="s">
        <v>165</v>
      </c>
      <c r="AB1" s="113" t="s">
        <v>167</v>
      </c>
      <c r="AC1" s="113" t="s">
        <v>169</v>
      </c>
      <c r="AD1" s="113" t="s">
        <v>171</v>
      </c>
      <c r="AE1" s="113" t="s">
        <v>173</v>
      </c>
      <c r="AF1" s="113" t="s">
        <v>176</v>
      </c>
      <c r="AG1" s="113" t="s">
        <v>178</v>
      </c>
      <c r="AH1" s="113" t="s">
        <v>181</v>
      </c>
      <c r="AI1" s="113" t="s">
        <v>184</v>
      </c>
      <c r="AJ1" s="113" t="s">
        <v>187</v>
      </c>
      <c r="AK1" s="113" t="s">
        <v>189</v>
      </c>
      <c r="AL1" s="114" t="s">
        <v>191</v>
      </c>
      <c r="AM1" s="114" t="s">
        <v>194</v>
      </c>
      <c r="AN1" s="113" t="s">
        <v>197</v>
      </c>
      <c r="AO1" s="113" t="s">
        <v>199</v>
      </c>
      <c r="AP1" s="113" t="s">
        <v>201</v>
      </c>
      <c r="AQ1" s="113" t="s">
        <v>204</v>
      </c>
      <c r="AR1" s="113" t="s">
        <v>206</v>
      </c>
      <c r="AS1" s="113" t="s">
        <v>209</v>
      </c>
      <c r="AT1" s="112" t="s">
        <v>211</v>
      </c>
      <c r="AU1" s="112" t="s">
        <v>214</v>
      </c>
      <c r="AV1" s="113" t="s">
        <v>216</v>
      </c>
      <c r="AW1" s="113" t="s">
        <v>218</v>
      </c>
      <c r="AX1" s="113" t="s">
        <v>220</v>
      </c>
      <c r="AY1" s="113" t="s">
        <v>223</v>
      </c>
      <c r="AZ1" s="111" t="s">
        <v>225</v>
      </c>
      <c r="BA1" s="111" t="s">
        <v>229</v>
      </c>
      <c r="BB1" s="110" t="s">
        <v>233</v>
      </c>
      <c r="BC1" s="111" t="s">
        <v>237</v>
      </c>
      <c r="BD1" s="111" t="s">
        <v>240</v>
      </c>
      <c r="BE1" s="111" t="s">
        <v>243</v>
      </c>
      <c r="BF1" s="111" t="s">
        <v>246</v>
      </c>
      <c r="BG1" s="111" t="s">
        <v>249</v>
      </c>
      <c r="BH1" s="113" t="s">
        <v>251</v>
      </c>
      <c r="BI1" s="115" t="s">
        <v>254</v>
      </c>
      <c r="BJ1" s="115" t="s">
        <v>258</v>
      </c>
      <c r="BK1" s="115" t="s">
        <v>261</v>
      </c>
      <c r="BL1" s="115" t="s">
        <v>263</v>
      </c>
      <c r="BM1" s="115" t="s">
        <v>265</v>
      </c>
      <c r="BN1" s="113" t="s">
        <v>267</v>
      </c>
      <c r="BO1" s="114" t="s">
        <v>270</v>
      </c>
      <c r="BP1" s="114" t="s">
        <v>273</v>
      </c>
      <c r="BQ1" s="114" t="s">
        <v>278</v>
      </c>
      <c r="BR1" s="114" t="s">
        <v>282</v>
      </c>
      <c r="BS1" s="114" t="s">
        <v>286</v>
      </c>
      <c r="BT1" s="114" t="s">
        <v>289</v>
      </c>
      <c r="BU1" s="113" t="s">
        <v>292</v>
      </c>
      <c r="BV1" s="113" t="s">
        <v>296</v>
      </c>
      <c r="BW1" s="113" t="s">
        <v>298</v>
      </c>
      <c r="BX1" s="113" t="s">
        <v>301</v>
      </c>
      <c r="BY1" s="113" t="s">
        <v>303</v>
      </c>
      <c r="BZ1" s="113" t="s">
        <v>306</v>
      </c>
      <c r="CA1" s="113" t="s">
        <v>310</v>
      </c>
      <c r="CB1" s="113" t="s">
        <v>312</v>
      </c>
      <c r="CC1" s="113" t="s">
        <v>316</v>
      </c>
      <c r="CD1" s="112" t="s">
        <v>318</v>
      </c>
      <c r="CE1" s="112" t="s">
        <v>322</v>
      </c>
      <c r="CF1" s="113" t="s">
        <v>324</v>
      </c>
      <c r="CG1" s="115" t="s">
        <v>326</v>
      </c>
      <c r="CH1" s="115" t="s">
        <v>328</v>
      </c>
    </row>
    <row r="2" spans="1:87" x14ac:dyDescent="0.35">
      <c r="A2" s="128" t="s">
        <v>949</v>
      </c>
      <c r="B2" s="132" t="s">
        <v>950</v>
      </c>
      <c r="C2" s="132" t="s">
        <v>951</v>
      </c>
      <c r="D2" s="132">
        <v>55555</v>
      </c>
      <c r="E2" s="132" t="s">
        <v>952</v>
      </c>
      <c r="F2" s="132" t="s">
        <v>953</v>
      </c>
      <c r="G2" s="122" t="s">
        <v>954</v>
      </c>
      <c r="H2" s="122" t="s">
        <v>955</v>
      </c>
      <c r="I2" s="127" t="s">
        <v>361</v>
      </c>
      <c r="J2" s="132" t="s">
        <v>956</v>
      </c>
      <c r="K2" s="132" t="s">
        <v>957</v>
      </c>
      <c r="L2" s="132" t="s">
        <v>949</v>
      </c>
      <c r="M2" s="132" t="s">
        <v>958</v>
      </c>
      <c r="N2" s="132" t="s">
        <v>959</v>
      </c>
      <c r="O2" s="132" t="s">
        <v>383</v>
      </c>
      <c r="P2" s="132" t="s">
        <v>407</v>
      </c>
      <c r="Q2" s="132" t="s">
        <v>626</v>
      </c>
      <c r="R2" s="132">
        <v>5</v>
      </c>
      <c r="S2" s="132" t="s">
        <v>377</v>
      </c>
      <c r="T2" s="132" t="s">
        <v>960</v>
      </c>
      <c r="U2" s="132" t="s">
        <v>953</v>
      </c>
      <c r="V2" s="132" t="s">
        <v>407</v>
      </c>
      <c r="W2" s="132" t="s">
        <v>950</v>
      </c>
      <c r="X2" s="128" t="s">
        <v>445</v>
      </c>
      <c r="Y2" s="132" t="s">
        <v>504</v>
      </c>
      <c r="Z2" s="132" t="s">
        <v>961</v>
      </c>
      <c r="AA2" s="132" t="s">
        <v>962</v>
      </c>
      <c r="AB2" s="132" t="s">
        <v>963</v>
      </c>
      <c r="AC2" s="132" t="s">
        <v>964</v>
      </c>
      <c r="AD2" s="132" t="s">
        <v>965</v>
      </c>
      <c r="AE2" s="132" t="s">
        <v>966</v>
      </c>
      <c r="AF2" s="132" t="s">
        <v>407</v>
      </c>
      <c r="AG2" s="128" t="s">
        <v>372</v>
      </c>
      <c r="AH2" s="132" t="s">
        <v>371</v>
      </c>
      <c r="AI2" s="132" t="s">
        <v>967</v>
      </c>
      <c r="AJ2" s="128" t="s">
        <v>383</v>
      </c>
      <c r="AK2" s="128" t="s">
        <v>365</v>
      </c>
      <c r="AL2" s="132" t="s">
        <v>366</v>
      </c>
      <c r="AM2" s="132" t="s">
        <v>968</v>
      </c>
      <c r="AN2" s="132" t="s">
        <v>368</v>
      </c>
      <c r="AO2" s="132" t="s">
        <v>969</v>
      </c>
      <c r="AP2" s="132" t="s">
        <v>360</v>
      </c>
      <c r="AQ2" s="132" t="s">
        <v>969</v>
      </c>
      <c r="AR2" s="132" t="s">
        <v>468</v>
      </c>
      <c r="AS2" s="132" t="s">
        <v>969</v>
      </c>
      <c r="AT2" s="128" t="s">
        <v>387</v>
      </c>
      <c r="AU2" s="132" t="s">
        <v>969</v>
      </c>
      <c r="AV2" s="132" t="s">
        <v>395</v>
      </c>
      <c r="AW2" s="132" t="s">
        <v>969</v>
      </c>
      <c r="AX2" s="132" t="s">
        <v>969</v>
      </c>
      <c r="AY2" s="132" t="s">
        <v>970</v>
      </c>
      <c r="AZ2" s="125">
        <v>44015</v>
      </c>
      <c r="BA2" s="123">
        <v>0.20833333333333334</v>
      </c>
      <c r="BB2" s="128" t="s">
        <v>971</v>
      </c>
      <c r="BC2" s="132" t="s">
        <v>972</v>
      </c>
      <c r="BD2" s="124" t="s">
        <v>973</v>
      </c>
      <c r="BE2" s="132">
        <v>200</v>
      </c>
      <c r="BF2" s="132">
        <v>100</v>
      </c>
      <c r="BG2" s="132" t="s">
        <v>963</v>
      </c>
      <c r="BH2" s="132">
        <v>1000</v>
      </c>
      <c r="BI2" s="128" t="s">
        <v>974</v>
      </c>
      <c r="BJ2" s="128" t="s">
        <v>975</v>
      </c>
      <c r="BK2" s="128" t="s">
        <v>383</v>
      </c>
      <c r="BL2" s="128" t="s">
        <v>383</v>
      </c>
      <c r="BM2" s="128" t="s">
        <v>407</v>
      </c>
      <c r="BN2" s="125">
        <v>44015</v>
      </c>
      <c r="BO2" s="132" t="s">
        <v>976</v>
      </c>
      <c r="BP2" s="132" t="s">
        <v>977</v>
      </c>
      <c r="BQ2" s="132" t="s">
        <v>950</v>
      </c>
      <c r="BR2" s="132">
        <v>1200</v>
      </c>
      <c r="BS2" s="132">
        <v>1400</v>
      </c>
      <c r="BT2" s="132" t="s">
        <v>407</v>
      </c>
      <c r="BU2" s="132">
        <v>500</v>
      </c>
      <c r="BV2" s="132" t="s">
        <v>407</v>
      </c>
      <c r="BW2" s="132" t="s">
        <v>978</v>
      </c>
      <c r="BX2" s="132" t="s">
        <v>407</v>
      </c>
      <c r="BY2" s="132" t="s">
        <v>407</v>
      </c>
      <c r="BZ2" s="132" t="s">
        <v>979</v>
      </c>
      <c r="CA2" s="132" t="s">
        <v>976</v>
      </c>
      <c r="CB2" s="132" t="s">
        <v>980</v>
      </c>
      <c r="CC2" s="132" t="s">
        <v>981</v>
      </c>
      <c r="CD2" s="132">
        <v>5000000</v>
      </c>
      <c r="CE2" s="132" t="s">
        <v>976</v>
      </c>
      <c r="CF2" s="132" t="s">
        <v>383</v>
      </c>
      <c r="CG2" s="128">
        <v>0</v>
      </c>
      <c r="CH2" s="128" t="s">
        <v>982</v>
      </c>
      <c r="CI2" s="122"/>
    </row>
    <row r="3" spans="1:87" x14ac:dyDescent="0.35">
      <c r="A3" s="128" t="s">
        <v>949</v>
      </c>
      <c r="B3" s="132" t="s">
        <v>950</v>
      </c>
      <c r="C3" s="132" t="s">
        <v>951</v>
      </c>
      <c r="D3" s="132">
        <v>55555</v>
      </c>
      <c r="E3" s="132" t="s">
        <v>952</v>
      </c>
      <c r="F3" s="132" t="s">
        <v>953</v>
      </c>
      <c r="G3" s="122" t="s">
        <v>954</v>
      </c>
      <c r="H3" s="122" t="s">
        <v>955</v>
      </c>
      <c r="I3" s="127" t="s">
        <v>361</v>
      </c>
      <c r="J3" s="132" t="s">
        <v>956</v>
      </c>
      <c r="K3" s="132" t="s">
        <v>957</v>
      </c>
      <c r="L3" s="132" t="s">
        <v>949</v>
      </c>
      <c r="M3" s="132" t="s">
        <v>958</v>
      </c>
      <c r="N3" s="132" t="s">
        <v>959</v>
      </c>
      <c r="O3" s="132" t="s">
        <v>383</v>
      </c>
      <c r="P3" s="132" t="s">
        <v>407</v>
      </c>
      <c r="Q3" s="132" t="s">
        <v>626</v>
      </c>
      <c r="R3" s="132">
        <v>5</v>
      </c>
      <c r="S3" s="132" t="s">
        <v>377</v>
      </c>
      <c r="T3" s="132" t="s">
        <v>960</v>
      </c>
      <c r="U3" s="132" t="s">
        <v>953</v>
      </c>
      <c r="V3" s="132" t="s">
        <v>407</v>
      </c>
      <c r="W3" s="132" t="s">
        <v>950</v>
      </c>
      <c r="X3" s="128" t="s">
        <v>445</v>
      </c>
      <c r="Y3" s="132" t="s">
        <v>504</v>
      </c>
      <c r="Z3" s="132" t="s">
        <v>961</v>
      </c>
      <c r="AA3" s="132" t="s">
        <v>962</v>
      </c>
      <c r="AB3" s="132" t="s">
        <v>963</v>
      </c>
      <c r="AC3" s="132" t="s">
        <v>964</v>
      </c>
      <c r="AD3" s="132" t="s">
        <v>965</v>
      </c>
      <c r="AE3" s="132" t="s">
        <v>966</v>
      </c>
      <c r="AF3" s="132" t="s">
        <v>407</v>
      </c>
      <c r="AG3" s="128" t="s">
        <v>372</v>
      </c>
      <c r="AH3" s="132" t="s">
        <v>371</v>
      </c>
      <c r="AI3" s="132" t="s">
        <v>967</v>
      </c>
      <c r="AJ3" s="128" t="s">
        <v>383</v>
      </c>
      <c r="AK3" s="128" t="s">
        <v>416</v>
      </c>
      <c r="AL3" s="127" t="s">
        <v>708</v>
      </c>
      <c r="AM3" s="132" t="s">
        <v>969</v>
      </c>
      <c r="AN3" s="132" t="s">
        <v>368</v>
      </c>
      <c r="AO3" s="132" t="s">
        <v>969</v>
      </c>
      <c r="AP3" s="132" t="s">
        <v>360</v>
      </c>
      <c r="AQ3" s="132" t="s">
        <v>969</v>
      </c>
      <c r="AR3" s="132" t="s">
        <v>468</v>
      </c>
      <c r="AS3" s="132" t="s">
        <v>969</v>
      </c>
      <c r="AT3" s="128" t="s">
        <v>387</v>
      </c>
      <c r="AU3" s="132" t="s">
        <v>969</v>
      </c>
      <c r="AV3" s="132" t="s">
        <v>395</v>
      </c>
      <c r="AW3" s="132" t="s">
        <v>969</v>
      </c>
      <c r="AX3" s="132" t="s">
        <v>969</v>
      </c>
      <c r="AY3" s="132" t="s">
        <v>970</v>
      </c>
      <c r="AZ3" s="125">
        <v>44015</v>
      </c>
      <c r="BA3" s="123">
        <v>0.20833333333333334</v>
      </c>
      <c r="BB3" s="128" t="s">
        <v>971</v>
      </c>
      <c r="BC3" s="132" t="s">
        <v>972</v>
      </c>
      <c r="BD3" s="124" t="s">
        <v>973</v>
      </c>
      <c r="BE3" s="132">
        <v>200</v>
      </c>
      <c r="BF3" s="132">
        <v>100</v>
      </c>
      <c r="BG3" s="132" t="s">
        <v>963</v>
      </c>
      <c r="BH3" s="132">
        <v>1000</v>
      </c>
      <c r="BI3" s="128" t="s">
        <v>974</v>
      </c>
      <c r="BJ3" s="128" t="s">
        <v>975</v>
      </c>
      <c r="BK3" s="128" t="s">
        <v>407</v>
      </c>
      <c r="BL3" s="128" t="s">
        <v>407</v>
      </c>
      <c r="BM3" s="128" t="s">
        <v>383</v>
      </c>
      <c r="BN3" s="125">
        <v>44015</v>
      </c>
      <c r="BO3" s="132" t="s">
        <v>976</v>
      </c>
      <c r="BP3" s="132">
        <v>1000</v>
      </c>
      <c r="BQ3" s="132">
        <v>250</v>
      </c>
      <c r="BR3" s="132"/>
      <c r="BS3" s="132"/>
      <c r="BT3" s="132" t="s">
        <v>407</v>
      </c>
      <c r="BU3" s="132">
        <v>500</v>
      </c>
      <c r="BV3" s="132" t="s">
        <v>407</v>
      </c>
      <c r="BW3" s="132" t="s">
        <v>978</v>
      </c>
      <c r="BX3" s="132" t="s">
        <v>407</v>
      </c>
      <c r="BY3" s="132" t="s">
        <v>407</v>
      </c>
      <c r="BZ3" s="132" t="s">
        <v>979</v>
      </c>
      <c r="CA3" s="132" t="s">
        <v>976</v>
      </c>
      <c r="CB3" s="132" t="s">
        <v>980</v>
      </c>
      <c r="CC3" s="132" t="s">
        <v>981</v>
      </c>
      <c r="CD3" s="132">
        <v>5000000</v>
      </c>
      <c r="CE3" s="132" t="s">
        <v>976</v>
      </c>
      <c r="CF3" s="132" t="s">
        <v>407</v>
      </c>
      <c r="CG3" s="128">
        <v>3</v>
      </c>
      <c r="CH3" s="128" t="s">
        <v>983</v>
      </c>
      <c r="CI3" s="122"/>
    </row>
    <row r="4" spans="1:87" x14ac:dyDescent="0.35">
      <c r="A4" s="128" t="s">
        <v>949</v>
      </c>
      <c r="B4" s="132" t="s">
        <v>984</v>
      </c>
      <c r="C4" s="132" t="s">
        <v>950</v>
      </c>
      <c r="D4" s="132">
        <v>99999</v>
      </c>
      <c r="E4" s="132" t="s">
        <v>985</v>
      </c>
      <c r="F4" s="132" t="s">
        <v>962</v>
      </c>
      <c r="G4" s="122" t="s">
        <v>375</v>
      </c>
      <c r="H4" s="122"/>
      <c r="I4" s="127" t="s">
        <v>361</v>
      </c>
      <c r="J4" s="132" t="s">
        <v>986</v>
      </c>
      <c r="K4" s="132" t="s">
        <v>987</v>
      </c>
      <c r="L4" s="132" t="s">
        <v>949</v>
      </c>
      <c r="M4" s="132" t="s">
        <v>960</v>
      </c>
      <c r="N4" s="132" t="s">
        <v>964</v>
      </c>
      <c r="O4" s="132" t="s">
        <v>407</v>
      </c>
      <c r="P4" s="132" t="s">
        <v>383</v>
      </c>
      <c r="Q4" s="132" t="s">
        <v>379</v>
      </c>
      <c r="R4" s="132"/>
      <c r="S4" s="132" t="s">
        <v>423</v>
      </c>
      <c r="T4" s="132" t="s">
        <v>962</v>
      </c>
      <c r="U4" s="132" t="s">
        <v>963</v>
      </c>
      <c r="V4" s="132" t="s">
        <v>407</v>
      </c>
      <c r="W4" s="132" t="s">
        <v>950</v>
      </c>
      <c r="X4" s="122"/>
      <c r="Y4" s="132" t="s">
        <v>445</v>
      </c>
      <c r="Z4" s="132" t="s">
        <v>988</v>
      </c>
      <c r="AA4" s="132" t="s">
        <v>989</v>
      </c>
      <c r="AB4" s="132" t="s">
        <v>965</v>
      </c>
      <c r="AC4" s="132" t="s">
        <v>990</v>
      </c>
      <c r="AD4" s="132" t="s">
        <v>991</v>
      </c>
      <c r="AE4" s="132" t="s">
        <v>980</v>
      </c>
      <c r="AF4" s="132" t="s">
        <v>407</v>
      </c>
      <c r="AG4" s="128" t="s">
        <v>372</v>
      </c>
      <c r="AH4" s="132" t="s">
        <v>456</v>
      </c>
      <c r="AI4" s="132" t="s">
        <v>960</v>
      </c>
      <c r="AJ4" s="128" t="s">
        <v>383</v>
      </c>
      <c r="AK4" s="128" t="s">
        <v>365</v>
      </c>
      <c r="AL4" s="132" t="s">
        <v>366</v>
      </c>
      <c r="AM4" s="132" t="s">
        <v>968</v>
      </c>
      <c r="AN4" s="132" t="s">
        <v>393</v>
      </c>
      <c r="AO4" s="132" t="s">
        <v>969</v>
      </c>
      <c r="AP4" s="132" t="s">
        <v>387</v>
      </c>
      <c r="AQ4" s="132" t="s">
        <v>969</v>
      </c>
      <c r="AR4" s="132" t="s">
        <v>950</v>
      </c>
      <c r="AS4" s="132" t="s">
        <v>950</v>
      </c>
      <c r="AT4" s="128" t="s">
        <v>411</v>
      </c>
      <c r="AU4" s="132" t="s">
        <v>969</v>
      </c>
      <c r="AV4" s="132" t="s">
        <v>370</v>
      </c>
      <c r="AW4" s="132" t="s">
        <v>969</v>
      </c>
      <c r="AX4" s="132" t="s">
        <v>969</v>
      </c>
      <c r="AY4" s="132" t="s">
        <v>960</v>
      </c>
      <c r="AZ4" s="125">
        <v>44031</v>
      </c>
      <c r="BA4" s="123">
        <v>0.83333333333333337</v>
      </c>
      <c r="BB4" s="128" t="s">
        <v>971</v>
      </c>
      <c r="BC4" s="132">
        <v>15</v>
      </c>
      <c r="BD4" s="132" t="s">
        <v>973</v>
      </c>
      <c r="BE4" s="132">
        <v>1000</v>
      </c>
      <c r="BF4" s="132">
        <v>800</v>
      </c>
      <c r="BG4" s="132" t="s">
        <v>992</v>
      </c>
      <c r="BH4" s="132">
        <v>5000</v>
      </c>
      <c r="BI4" s="128" t="s">
        <v>993</v>
      </c>
      <c r="BJ4" s="128" t="s">
        <v>975</v>
      </c>
      <c r="BK4" s="128" t="s">
        <v>407</v>
      </c>
      <c r="BL4" s="128" t="s">
        <v>407</v>
      </c>
      <c r="BM4" s="128" t="s">
        <v>407</v>
      </c>
      <c r="BN4" s="126">
        <v>44032</v>
      </c>
      <c r="BO4" s="132" t="s">
        <v>994</v>
      </c>
      <c r="BP4" s="132" t="s">
        <v>995</v>
      </c>
      <c r="BQ4" s="132" t="s">
        <v>996</v>
      </c>
      <c r="BR4" s="132" t="s">
        <v>950</v>
      </c>
      <c r="BS4" s="132" t="s">
        <v>950</v>
      </c>
      <c r="BT4" s="132" t="s">
        <v>407</v>
      </c>
      <c r="BU4" s="132" t="s">
        <v>997</v>
      </c>
      <c r="BV4" s="132" t="s">
        <v>407</v>
      </c>
      <c r="BW4" s="132" t="s">
        <v>998</v>
      </c>
      <c r="BX4" s="132" t="s">
        <v>407</v>
      </c>
      <c r="BY4" s="132" t="s">
        <v>950</v>
      </c>
      <c r="BZ4" s="132" t="s">
        <v>999</v>
      </c>
      <c r="CA4" s="132" t="s">
        <v>994</v>
      </c>
      <c r="CB4" s="132" t="s">
        <v>950</v>
      </c>
      <c r="CC4" s="132" t="s">
        <v>950</v>
      </c>
      <c r="CD4" s="132">
        <v>6.5</v>
      </c>
      <c r="CE4" s="132" t="s">
        <v>994</v>
      </c>
      <c r="CF4" s="132" t="s">
        <v>407</v>
      </c>
      <c r="CG4" s="128">
        <v>1</v>
      </c>
      <c r="CH4" s="128" t="s">
        <v>982</v>
      </c>
      <c r="CI4" s="122"/>
    </row>
    <row r="5" spans="1:87" x14ac:dyDescent="0.35">
      <c r="A5" s="128" t="s">
        <v>949</v>
      </c>
      <c r="B5" s="132" t="s">
        <v>984</v>
      </c>
      <c r="C5" s="132" t="s">
        <v>950</v>
      </c>
      <c r="D5" s="132">
        <v>99999</v>
      </c>
      <c r="E5" s="132" t="s">
        <v>985</v>
      </c>
      <c r="F5" s="132" t="s">
        <v>962</v>
      </c>
      <c r="G5" s="122" t="s">
        <v>375</v>
      </c>
      <c r="H5" s="122"/>
      <c r="I5" s="127" t="s">
        <v>361</v>
      </c>
      <c r="J5" s="132" t="s">
        <v>986</v>
      </c>
      <c r="K5" s="132" t="s">
        <v>987</v>
      </c>
      <c r="L5" s="132" t="s">
        <v>949</v>
      </c>
      <c r="M5" s="132" t="s">
        <v>960</v>
      </c>
      <c r="N5" s="132" t="s">
        <v>964</v>
      </c>
      <c r="O5" s="132" t="s">
        <v>407</v>
      </c>
      <c r="P5" s="132" t="s">
        <v>383</v>
      </c>
      <c r="Q5" s="132" t="s">
        <v>379</v>
      </c>
      <c r="R5" s="132"/>
      <c r="S5" s="132" t="s">
        <v>423</v>
      </c>
      <c r="T5" s="132" t="s">
        <v>962</v>
      </c>
      <c r="U5" s="132" t="s">
        <v>963</v>
      </c>
      <c r="V5" s="132" t="s">
        <v>407</v>
      </c>
      <c r="W5" s="132" t="s">
        <v>950</v>
      </c>
      <c r="X5" s="122"/>
      <c r="Y5" s="132" t="s">
        <v>445</v>
      </c>
      <c r="Z5" s="132" t="s">
        <v>988</v>
      </c>
      <c r="AA5" s="132" t="s">
        <v>989</v>
      </c>
      <c r="AB5" s="132" t="s">
        <v>965</v>
      </c>
      <c r="AC5" s="132" t="s">
        <v>990</v>
      </c>
      <c r="AD5" s="132" t="s">
        <v>991</v>
      </c>
      <c r="AE5" s="132" t="s">
        <v>980</v>
      </c>
      <c r="AF5" s="132" t="s">
        <v>407</v>
      </c>
      <c r="AG5" s="128" t="s">
        <v>372</v>
      </c>
      <c r="AH5" s="132" t="s">
        <v>456</v>
      </c>
      <c r="AI5" s="132" t="s">
        <v>960</v>
      </c>
      <c r="AJ5" s="128" t="s">
        <v>383</v>
      </c>
      <c r="AK5" s="128" t="s">
        <v>365</v>
      </c>
      <c r="AL5" s="132" t="s">
        <v>392</v>
      </c>
      <c r="AM5" s="132" t="s">
        <v>968</v>
      </c>
      <c r="AN5" s="132" t="s">
        <v>393</v>
      </c>
      <c r="AO5" s="132" t="s">
        <v>969</v>
      </c>
      <c r="AP5" s="132" t="s">
        <v>387</v>
      </c>
      <c r="AQ5" s="132" t="s">
        <v>969</v>
      </c>
      <c r="AR5" s="132" t="s">
        <v>950</v>
      </c>
      <c r="AS5" s="132" t="s">
        <v>950</v>
      </c>
      <c r="AT5" s="128" t="s">
        <v>411</v>
      </c>
      <c r="AU5" s="132" t="s">
        <v>969</v>
      </c>
      <c r="AV5" s="132" t="s">
        <v>370</v>
      </c>
      <c r="AW5" s="132" t="s">
        <v>969</v>
      </c>
      <c r="AX5" s="132" t="s">
        <v>969</v>
      </c>
      <c r="AY5" s="132" t="s">
        <v>960</v>
      </c>
      <c r="AZ5" s="125">
        <v>44031</v>
      </c>
      <c r="BA5" s="123">
        <v>0.83333333333333337</v>
      </c>
      <c r="BB5" s="128" t="s">
        <v>971</v>
      </c>
      <c r="BC5" s="132">
        <v>15</v>
      </c>
      <c r="BD5" s="132" t="s">
        <v>973</v>
      </c>
      <c r="BE5" s="132">
        <v>1000</v>
      </c>
      <c r="BF5" s="132">
        <v>800</v>
      </c>
      <c r="BG5" s="132" t="s">
        <v>992</v>
      </c>
      <c r="BH5" s="132">
        <v>5000</v>
      </c>
      <c r="BI5" s="128" t="s">
        <v>993</v>
      </c>
      <c r="BJ5" s="128" t="s">
        <v>975</v>
      </c>
      <c r="BK5" s="128" t="s">
        <v>407</v>
      </c>
      <c r="BL5" s="128" t="s">
        <v>407</v>
      </c>
      <c r="BM5" s="128" t="s">
        <v>407</v>
      </c>
      <c r="BN5" s="126">
        <v>44032</v>
      </c>
      <c r="BO5" s="132" t="s">
        <v>994</v>
      </c>
      <c r="BP5" s="132" t="s">
        <v>1000</v>
      </c>
      <c r="BQ5" s="132" t="s">
        <v>1001</v>
      </c>
      <c r="BR5" s="132" t="s">
        <v>950</v>
      </c>
      <c r="BS5" s="132" t="s">
        <v>950</v>
      </c>
      <c r="BT5" s="132" t="s">
        <v>407</v>
      </c>
      <c r="BU5" s="132" t="s">
        <v>1002</v>
      </c>
      <c r="BV5" s="132" t="s">
        <v>407</v>
      </c>
      <c r="BW5" s="132" t="s">
        <v>998</v>
      </c>
      <c r="BX5" s="132" t="s">
        <v>407</v>
      </c>
      <c r="BY5" s="132" t="s">
        <v>950</v>
      </c>
      <c r="BZ5" s="132" t="s">
        <v>999</v>
      </c>
      <c r="CA5" s="132" t="s">
        <v>994</v>
      </c>
      <c r="CB5" s="132" t="s">
        <v>950</v>
      </c>
      <c r="CC5" s="132" t="s">
        <v>950</v>
      </c>
      <c r="CD5" s="132">
        <v>6.5</v>
      </c>
      <c r="CE5" s="132" t="s">
        <v>994</v>
      </c>
      <c r="CF5" s="132" t="s">
        <v>407</v>
      </c>
      <c r="CG5" s="128">
        <v>1</v>
      </c>
      <c r="CH5" s="128" t="s">
        <v>982</v>
      </c>
      <c r="CI5" s="122"/>
    </row>
    <row r="6" spans="1:87" x14ac:dyDescent="0.35">
      <c r="A6" s="128" t="s">
        <v>949</v>
      </c>
      <c r="B6" s="132" t="s">
        <v>984</v>
      </c>
      <c r="C6" s="132" t="s">
        <v>950</v>
      </c>
      <c r="D6" s="132">
        <v>99999</v>
      </c>
      <c r="E6" s="132" t="s">
        <v>985</v>
      </c>
      <c r="F6" s="132" t="s">
        <v>962</v>
      </c>
      <c r="G6" s="122" t="s">
        <v>375</v>
      </c>
      <c r="H6" s="122"/>
      <c r="I6" s="127" t="s">
        <v>361</v>
      </c>
      <c r="J6" s="132" t="s">
        <v>986</v>
      </c>
      <c r="K6" s="132" t="s">
        <v>987</v>
      </c>
      <c r="L6" s="132" t="s">
        <v>949</v>
      </c>
      <c r="M6" s="132" t="s">
        <v>960</v>
      </c>
      <c r="N6" s="132" t="s">
        <v>964</v>
      </c>
      <c r="O6" s="132" t="s">
        <v>407</v>
      </c>
      <c r="P6" s="132" t="s">
        <v>383</v>
      </c>
      <c r="Q6" s="132" t="s">
        <v>379</v>
      </c>
      <c r="R6" s="132"/>
      <c r="S6" s="132" t="s">
        <v>423</v>
      </c>
      <c r="T6" s="132" t="s">
        <v>962</v>
      </c>
      <c r="U6" s="132" t="s">
        <v>963</v>
      </c>
      <c r="V6" s="132" t="s">
        <v>407</v>
      </c>
      <c r="W6" s="132" t="s">
        <v>950</v>
      </c>
      <c r="X6" s="122"/>
      <c r="Y6" s="132" t="s">
        <v>445</v>
      </c>
      <c r="Z6" s="132" t="s">
        <v>988</v>
      </c>
      <c r="AA6" s="132" t="s">
        <v>989</v>
      </c>
      <c r="AB6" s="132" t="s">
        <v>965</v>
      </c>
      <c r="AC6" s="132" t="s">
        <v>990</v>
      </c>
      <c r="AD6" s="132" t="s">
        <v>991</v>
      </c>
      <c r="AE6" s="132" t="s">
        <v>980</v>
      </c>
      <c r="AF6" s="132" t="s">
        <v>407</v>
      </c>
      <c r="AG6" s="128" t="s">
        <v>372</v>
      </c>
      <c r="AH6" s="132" t="s">
        <v>456</v>
      </c>
      <c r="AI6" s="132" t="s">
        <v>960</v>
      </c>
      <c r="AJ6" s="128" t="s">
        <v>383</v>
      </c>
      <c r="AK6" s="128" t="s">
        <v>365</v>
      </c>
      <c r="AL6" s="132" t="s">
        <v>436</v>
      </c>
      <c r="AM6" s="132" t="s">
        <v>968</v>
      </c>
      <c r="AN6" s="132" t="s">
        <v>393</v>
      </c>
      <c r="AO6" s="132" t="s">
        <v>969</v>
      </c>
      <c r="AP6" s="132" t="s">
        <v>387</v>
      </c>
      <c r="AQ6" s="132" t="s">
        <v>969</v>
      </c>
      <c r="AR6" s="132" t="s">
        <v>950</v>
      </c>
      <c r="AS6" s="132" t="s">
        <v>950</v>
      </c>
      <c r="AT6" s="128" t="s">
        <v>411</v>
      </c>
      <c r="AU6" s="132" t="s">
        <v>969</v>
      </c>
      <c r="AV6" s="132" t="s">
        <v>370</v>
      </c>
      <c r="AW6" s="132" t="s">
        <v>969</v>
      </c>
      <c r="AX6" s="132" t="s">
        <v>969</v>
      </c>
      <c r="AY6" s="132" t="s">
        <v>960</v>
      </c>
      <c r="AZ6" s="125">
        <v>44031</v>
      </c>
      <c r="BA6" s="123">
        <v>0.83333333333333337</v>
      </c>
      <c r="BB6" s="128" t="s">
        <v>971</v>
      </c>
      <c r="BC6" s="132">
        <v>15</v>
      </c>
      <c r="BD6" s="132" t="s">
        <v>973</v>
      </c>
      <c r="BE6" s="132">
        <v>1000</v>
      </c>
      <c r="BF6" s="132">
        <v>800</v>
      </c>
      <c r="BG6" s="132" t="s">
        <v>992</v>
      </c>
      <c r="BH6" s="132">
        <v>5000</v>
      </c>
      <c r="BI6" s="128" t="s">
        <v>993</v>
      </c>
      <c r="BJ6" s="128" t="s">
        <v>975</v>
      </c>
      <c r="BK6" s="128" t="s">
        <v>407</v>
      </c>
      <c r="BL6" s="128" t="s">
        <v>407</v>
      </c>
      <c r="BM6" s="128" t="s">
        <v>407</v>
      </c>
      <c r="BN6" s="126">
        <v>44032</v>
      </c>
      <c r="BO6" s="132" t="s">
        <v>994</v>
      </c>
      <c r="BP6" s="132" t="s">
        <v>1003</v>
      </c>
      <c r="BQ6" s="132" t="s">
        <v>1004</v>
      </c>
      <c r="BR6" s="132" t="s">
        <v>950</v>
      </c>
      <c r="BS6" s="132" t="s">
        <v>950</v>
      </c>
      <c r="BT6" s="132" t="s">
        <v>407</v>
      </c>
      <c r="BU6" s="132" t="s">
        <v>1005</v>
      </c>
      <c r="BV6" s="132" t="s">
        <v>407</v>
      </c>
      <c r="BW6" s="132" t="s">
        <v>998</v>
      </c>
      <c r="BX6" s="132" t="s">
        <v>407</v>
      </c>
      <c r="BY6" s="132" t="s">
        <v>950</v>
      </c>
      <c r="BZ6" s="132" t="s">
        <v>999</v>
      </c>
      <c r="CA6" s="132" t="s">
        <v>994</v>
      </c>
      <c r="CB6" s="132" t="s">
        <v>950</v>
      </c>
      <c r="CC6" s="132" t="s">
        <v>950</v>
      </c>
      <c r="CD6" s="132">
        <v>6.5</v>
      </c>
      <c r="CE6" s="132" t="s">
        <v>994</v>
      </c>
      <c r="CF6" s="132" t="s">
        <v>407</v>
      </c>
      <c r="CG6" s="128">
        <v>2</v>
      </c>
      <c r="CH6" s="128" t="s">
        <v>982</v>
      </c>
      <c r="CI6" s="12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EB94B-98B0-43B8-B580-C3D69D18A012}">
  <sheetPr>
    <tabColor rgb="FF00B050"/>
  </sheetPr>
  <dimension ref="A1:X131"/>
  <sheetViews>
    <sheetView topLeftCell="A124" workbookViewId="0">
      <selection activeCell="U134" sqref="U134"/>
    </sheetView>
  </sheetViews>
  <sheetFormatPr defaultRowHeight="14.5" x14ac:dyDescent="0.35"/>
  <cols>
    <col min="20" max="20" width="17.81640625" customWidth="1"/>
    <col min="21" max="21" width="15.7265625" customWidth="1"/>
  </cols>
  <sheetData>
    <row r="1" spans="1:24" s="122" customFormat="1" x14ac:dyDescent="0.35"/>
    <row r="2" spans="1:24" ht="20.25" customHeight="1" x14ac:dyDescent="0.35">
      <c r="A2" s="156" t="s">
        <v>1006</v>
      </c>
      <c r="B2" s="156"/>
      <c r="C2" s="156"/>
      <c r="D2" s="156"/>
      <c r="E2" s="156"/>
      <c r="F2" s="156"/>
      <c r="G2" s="156"/>
      <c r="H2" s="156"/>
      <c r="I2" s="156"/>
      <c r="J2" s="156"/>
      <c r="K2" s="156"/>
      <c r="L2" s="156"/>
      <c r="M2" s="156"/>
      <c r="N2" s="156"/>
      <c r="O2" s="156"/>
      <c r="P2" s="156"/>
      <c r="Q2" s="156"/>
      <c r="R2" s="156"/>
      <c r="S2" s="156"/>
      <c r="T2" s="156"/>
      <c r="U2" s="156"/>
      <c r="V2" s="156"/>
      <c r="W2" s="156"/>
      <c r="X2" s="156"/>
    </row>
    <row r="4" spans="1:24" x14ac:dyDescent="0.35">
      <c r="A4" s="122" t="s">
        <v>1007</v>
      </c>
      <c r="B4" s="122"/>
      <c r="C4" s="122"/>
      <c r="D4" s="122"/>
      <c r="E4" s="122"/>
      <c r="F4" s="122"/>
      <c r="G4" s="122"/>
      <c r="H4" s="122"/>
      <c r="I4" s="122"/>
      <c r="J4" s="122"/>
      <c r="K4" s="122"/>
      <c r="L4" s="122"/>
      <c r="M4" s="122"/>
      <c r="N4" s="122"/>
      <c r="O4" s="122"/>
      <c r="P4" s="122"/>
      <c r="Q4" s="122"/>
      <c r="R4" s="122"/>
      <c r="S4" s="122"/>
      <c r="T4" s="122"/>
      <c r="U4" s="122"/>
      <c r="V4" s="122"/>
      <c r="W4" s="122"/>
      <c r="X4" s="122"/>
    </row>
    <row r="9" spans="1:24" x14ac:dyDescent="0.35">
      <c r="A9" s="122"/>
      <c r="B9" s="122"/>
      <c r="C9" s="122"/>
      <c r="D9" s="122"/>
      <c r="E9" s="122"/>
      <c r="F9" s="122"/>
      <c r="G9" s="122"/>
      <c r="H9" s="122"/>
      <c r="I9" s="122"/>
      <c r="J9" s="122"/>
      <c r="K9" s="122"/>
      <c r="L9" s="122"/>
      <c r="M9" s="122"/>
      <c r="N9" s="122"/>
      <c r="O9" s="122"/>
      <c r="P9" s="122"/>
      <c r="Q9" s="122"/>
      <c r="R9" s="122"/>
      <c r="S9" s="122"/>
      <c r="T9" s="105" t="s">
        <v>1008</v>
      </c>
      <c r="U9" s="105" t="s">
        <v>1009</v>
      </c>
      <c r="V9" s="122"/>
      <c r="W9" s="122"/>
      <c r="X9" s="122"/>
    </row>
    <row r="10" spans="1:24" x14ac:dyDescent="0.35">
      <c r="A10" s="122"/>
      <c r="B10" s="122"/>
      <c r="C10" s="122"/>
      <c r="D10" s="122"/>
      <c r="E10" s="122"/>
      <c r="F10" s="122"/>
      <c r="G10" s="122"/>
      <c r="H10" s="122"/>
      <c r="I10" s="122"/>
      <c r="J10" s="122"/>
      <c r="K10" s="122"/>
      <c r="L10" s="122"/>
      <c r="M10" s="122"/>
      <c r="N10" s="122"/>
      <c r="O10" s="122"/>
      <c r="P10" s="122"/>
      <c r="Q10" s="122"/>
      <c r="R10" s="122"/>
      <c r="S10" s="122"/>
      <c r="T10" s="122" t="s">
        <v>1010</v>
      </c>
      <c r="U10" s="122" t="s">
        <v>1011</v>
      </c>
      <c r="V10" s="122"/>
      <c r="W10" s="122"/>
      <c r="X10" s="122"/>
    </row>
    <row r="11" spans="1:24" x14ac:dyDescent="0.35">
      <c r="A11" s="122"/>
      <c r="B11" s="122"/>
      <c r="C11" s="122"/>
      <c r="D11" s="122"/>
      <c r="E11" s="122"/>
      <c r="F11" s="122"/>
      <c r="G11" s="122"/>
      <c r="H11" s="122"/>
      <c r="I11" s="122"/>
      <c r="J11" s="122"/>
      <c r="K11" s="122"/>
      <c r="L11" s="122"/>
      <c r="M11" s="122"/>
      <c r="N11" s="122"/>
      <c r="O11" s="122"/>
      <c r="P11" s="122"/>
      <c r="Q11" s="122"/>
      <c r="R11" s="122"/>
      <c r="S11" s="122"/>
      <c r="T11" s="122" t="s">
        <v>1012</v>
      </c>
      <c r="U11" s="122" t="s">
        <v>1013</v>
      </c>
      <c r="V11" s="122"/>
      <c r="W11" s="122"/>
      <c r="X11" s="122"/>
    </row>
    <row r="12" spans="1:24" x14ac:dyDescent="0.35">
      <c r="A12" s="122"/>
      <c r="B12" s="122"/>
      <c r="C12" s="122"/>
      <c r="D12" s="122"/>
      <c r="E12" s="122"/>
      <c r="F12" s="122"/>
      <c r="G12" s="122"/>
      <c r="H12" s="122"/>
      <c r="I12" s="122"/>
      <c r="J12" s="122"/>
      <c r="K12" s="122"/>
      <c r="L12" s="122"/>
      <c r="M12" s="122"/>
      <c r="N12" s="122"/>
      <c r="O12" s="122"/>
      <c r="P12" s="122"/>
      <c r="Q12" s="122"/>
      <c r="R12" s="122"/>
      <c r="S12" s="122"/>
      <c r="T12" s="122" t="s">
        <v>1014</v>
      </c>
      <c r="U12" s="122" t="s">
        <v>1015</v>
      </c>
      <c r="V12" s="122"/>
      <c r="W12" s="122"/>
      <c r="X12" s="122"/>
    </row>
    <row r="20" spans="20:21" x14ac:dyDescent="0.35">
      <c r="T20" s="122" t="s">
        <v>1010</v>
      </c>
      <c r="U20" s="122" t="s">
        <v>1016</v>
      </c>
    </row>
    <row r="21" spans="20:21" x14ac:dyDescent="0.35">
      <c r="T21" s="122" t="s">
        <v>1012</v>
      </c>
      <c r="U21" s="122" t="s">
        <v>1017</v>
      </c>
    </row>
    <row r="22" spans="20:21" x14ac:dyDescent="0.35">
      <c r="T22" s="122"/>
      <c r="U22" s="122"/>
    </row>
    <row r="43" spans="1:21" x14ac:dyDescent="0.35">
      <c r="A43" s="122" t="s">
        <v>1018</v>
      </c>
      <c r="B43" s="122"/>
      <c r="C43" s="122"/>
      <c r="D43" s="122"/>
      <c r="E43" s="122"/>
      <c r="F43" s="122"/>
      <c r="G43" s="122"/>
      <c r="H43" s="122"/>
      <c r="I43" s="122"/>
      <c r="J43" s="122"/>
      <c r="K43" s="122"/>
      <c r="L43" s="122"/>
      <c r="M43" s="122"/>
      <c r="N43" s="122"/>
      <c r="O43" s="122"/>
      <c r="P43" s="122"/>
      <c r="Q43" s="122"/>
      <c r="R43" s="122"/>
      <c r="S43" s="122"/>
      <c r="T43" s="122"/>
      <c r="U43" s="122"/>
    </row>
    <row r="47" spans="1:21" x14ac:dyDescent="0.35">
      <c r="A47" s="122"/>
      <c r="B47" s="122"/>
      <c r="C47" s="122"/>
      <c r="D47" s="122"/>
      <c r="E47" s="122"/>
      <c r="F47" s="122"/>
      <c r="G47" s="122"/>
      <c r="H47" s="122"/>
      <c r="I47" s="122"/>
      <c r="J47" s="122"/>
      <c r="K47" s="122"/>
      <c r="L47" s="122"/>
      <c r="M47" s="122"/>
      <c r="N47" s="122"/>
      <c r="O47" s="122"/>
      <c r="P47" s="122"/>
      <c r="Q47" s="122"/>
      <c r="R47" s="122"/>
      <c r="S47" s="122"/>
      <c r="T47" s="105" t="s">
        <v>1008</v>
      </c>
      <c r="U47" s="105" t="s">
        <v>1009</v>
      </c>
    </row>
    <row r="48" spans="1:21" x14ac:dyDescent="0.35">
      <c r="A48" s="122"/>
      <c r="B48" s="122"/>
      <c r="C48" s="122"/>
      <c r="D48" s="122"/>
      <c r="E48" s="122"/>
      <c r="F48" s="122"/>
      <c r="G48" s="122"/>
      <c r="H48" s="122"/>
      <c r="I48" s="122"/>
      <c r="J48" s="122"/>
      <c r="K48" s="122"/>
      <c r="L48" s="122"/>
      <c r="M48" s="122"/>
      <c r="N48" s="122"/>
      <c r="O48" s="122"/>
      <c r="P48" s="122"/>
      <c r="Q48" s="122"/>
      <c r="R48" s="122"/>
      <c r="S48" s="122"/>
      <c r="T48" s="122" t="s">
        <v>1010</v>
      </c>
      <c r="U48" s="122" t="s">
        <v>1019</v>
      </c>
    </row>
    <row r="49" spans="20:21" x14ac:dyDescent="0.35">
      <c r="T49" s="122" t="s">
        <v>1012</v>
      </c>
      <c r="U49" s="122" t="s">
        <v>1020</v>
      </c>
    </row>
    <row r="50" spans="20:21" x14ac:dyDescent="0.35">
      <c r="T50" s="122" t="s">
        <v>1021</v>
      </c>
      <c r="U50" s="122" t="s">
        <v>1022</v>
      </c>
    </row>
    <row r="87" spans="1:21" x14ac:dyDescent="0.35">
      <c r="A87" s="145" t="s">
        <v>1023</v>
      </c>
      <c r="B87" s="145"/>
      <c r="C87" s="145"/>
      <c r="D87" s="145"/>
      <c r="E87" s="145"/>
      <c r="F87" s="145"/>
      <c r="G87" s="145"/>
      <c r="H87" s="145"/>
      <c r="I87" s="145"/>
      <c r="J87" s="145"/>
      <c r="K87" s="145"/>
      <c r="L87" s="145"/>
      <c r="M87" s="145"/>
      <c r="N87" s="145"/>
      <c r="O87" s="145"/>
      <c r="P87" s="145"/>
      <c r="Q87" s="145"/>
      <c r="R87" s="122"/>
      <c r="S87" s="122"/>
      <c r="T87" s="122"/>
      <c r="U87" s="122"/>
    </row>
    <row r="91" spans="1:21" x14ac:dyDescent="0.35">
      <c r="A91" s="122"/>
      <c r="B91" s="122"/>
      <c r="C91" s="122"/>
      <c r="D91" s="122"/>
      <c r="E91" s="122"/>
      <c r="F91" s="122"/>
      <c r="G91" s="122"/>
      <c r="H91" s="122"/>
      <c r="I91" s="122"/>
      <c r="J91" s="122"/>
      <c r="K91" s="122"/>
      <c r="L91" s="122"/>
      <c r="M91" s="122"/>
      <c r="N91" s="122"/>
      <c r="O91" s="122"/>
      <c r="P91" s="122"/>
      <c r="Q91" s="122"/>
      <c r="R91" s="122"/>
      <c r="S91" s="122"/>
      <c r="T91" s="105" t="s">
        <v>1008</v>
      </c>
      <c r="U91" s="105" t="s">
        <v>1009</v>
      </c>
    </row>
    <row r="92" spans="1:21" x14ac:dyDescent="0.35">
      <c r="A92" s="122"/>
      <c r="B92" s="122"/>
      <c r="C92" s="122"/>
      <c r="D92" s="122"/>
      <c r="E92" s="122"/>
      <c r="F92" s="122"/>
      <c r="G92" s="122"/>
      <c r="H92" s="122"/>
      <c r="I92" s="122"/>
      <c r="J92" s="122"/>
      <c r="K92" s="122"/>
      <c r="L92" s="122"/>
      <c r="M92" s="122"/>
      <c r="N92" s="122"/>
      <c r="O92" s="122"/>
      <c r="P92" s="122"/>
      <c r="Q92" s="122"/>
      <c r="R92" s="122"/>
      <c r="S92" s="122"/>
      <c r="T92" s="122" t="s">
        <v>1024</v>
      </c>
      <c r="U92" s="122" t="s">
        <v>1025</v>
      </c>
    </row>
    <row r="93" spans="1:21" x14ac:dyDescent="0.35">
      <c r="A93" s="122"/>
      <c r="B93" s="122"/>
      <c r="C93" s="122"/>
      <c r="D93" s="122"/>
      <c r="E93" s="122"/>
      <c r="F93" s="122"/>
      <c r="G93" s="122"/>
      <c r="H93" s="122"/>
      <c r="I93" s="122"/>
      <c r="J93" s="122"/>
      <c r="K93" s="122"/>
      <c r="L93" s="122"/>
      <c r="M93" s="122"/>
      <c r="N93" s="122"/>
      <c r="O93" s="122"/>
      <c r="P93" s="122"/>
      <c r="Q93" s="122"/>
      <c r="R93" s="122"/>
      <c r="S93" s="122"/>
      <c r="T93" s="122" t="s">
        <v>1026</v>
      </c>
      <c r="U93" s="122" t="s">
        <v>1027</v>
      </c>
    </row>
    <row r="117" spans="1:21" ht="31.5" customHeight="1" x14ac:dyDescent="0.35">
      <c r="A117" s="155" t="s">
        <v>1028</v>
      </c>
      <c r="B117" s="155"/>
      <c r="C117" s="155"/>
      <c r="D117" s="155"/>
      <c r="E117" s="155"/>
      <c r="F117" s="155"/>
      <c r="G117" s="155"/>
      <c r="H117" s="155"/>
      <c r="I117" s="155"/>
      <c r="J117" s="155"/>
      <c r="K117" s="155"/>
      <c r="L117" s="155"/>
      <c r="M117" s="155"/>
      <c r="N117" s="155"/>
      <c r="O117" s="155"/>
      <c r="P117" s="155"/>
      <c r="Q117" s="122"/>
      <c r="R117" s="122"/>
      <c r="S117" s="122"/>
      <c r="T117" s="122"/>
      <c r="U117" s="122"/>
    </row>
    <row r="121" spans="1:21" x14ac:dyDescent="0.35">
      <c r="A121" s="122"/>
      <c r="B121" s="122"/>
      <c r="C121" s="122"/>
      <c r="D121" s="122"/>
      <c r="E121" s="122"/>
      <c r="F121" s="122"/>
      <c r="G121" s="122"/>
      <c r="H121" s="122"/>
      <c r="I121" s="122"/>
      <c r="J121" s="122"/>
      <c r="K121" s="122"/>
      <c r="L121" s="122"/>
      <c r="M121" s="122"/>
      <c r="N121" s="122"/>
      <c r="O121" s="122"/>
      <c r="P121" s="122"/>
      <c r="Q121" s="122"/>
      <c r="R121" s="122"/>
      <c r="S121" s="122"/>
      <c r="T121" s="105" t="s">
        <v>1008</v>
      </c>
      <c r="U121" s="105" t="s">
        <v>1009</v>
      </c>
    </row>
    <row r="122" spans="1:21" x14ac:dyDescent="0.35">
      <c r="A122" s="122"/>
      <c r="B122" s="122"/>
      <c r="C122" s="122"/>
      <c r="D122" s="122"/>
      <c r="E122" s="122"/>
      <c r="F122" s="122"/>
      <c r="G122" s="122"/>
      <c r="H122" s="122"/>
      <c r="I122" s="122"/>
      <c r="J122" s="122"/>
      <c r="K122" s="122"/>
      <c r="L122" s="122"/>
      <c r="M122" s="122"/>
      <c r="N122" s="122"/>
      <c r="O122" s="122"/>
      <c r="P122" s="122"/>
      <c r="Q122" s="122"/>
      <c r="R122" s="122"/>
      <c r="S122" s="122"/>
      <c r="T122" s="122" t="s">
        <v>1029</v>
      </c>
      <c r="U122" s="122" t="s">
        <v>1030</v>
      </c>
    </row>
    <row r="123" spans="1:21" x14ac:dyDescent="0.35">
      <c r="A123" s="122"/>
      <c r="B123" s="122"/>
      <c r="C123" s="122"/>
      <c r="D123" s="122"/>
      <c r="E123" s="122"/>
      <c r="F123" s="122"/>
      <c r="G123" s="122"/>
      <c r="H123" s="122"/>
      <c r="I123" s="122"/>
      <c r="J123" s="122"/>
      <c r="K123" s="122"/>
      <c r="L123" s="122"/>
      <c r="M123" s="122"/>
      <c r="N123" s="122"/>
      <c r="O123" s="122"/>
      <c r="P123" s="122"/>
      <c r="Q123" s="122"/>
      <c r="R123" s="122"/>
      <c r="S123" s="122"/>
      <c r="T123" s="122" t="s">
        <v>1031</v>
      </c>
      <c r="U123" s="122" t="s">
        <v>1032</v>
      </c>
    </row>
    <row r="124" spans="1:21" x14ac:dyDescent="0.35">
      <c r="A124" s="122"/>
      <c r="B124" s="122"/>
      <c r="C124" s="122"/>
      <c r="D124" s="122"/>
      <c r="E124" s="122"/>
      <c r="F124" s="122"/>
      <c r="G124" s="122"/>
      <c r="H124" s="122"/>
      <c r="I124" s="122"/>
      <c r="J124" s="122"/>
      <c r="K124" s="122"/>
      <c r="L124" s="122"/>
      <c r="M124" s="122"/>
      <c r="N124" s="122"/>
      <c r="O124" s="122"/>
      <c r="P124" s="122"/>
      <c r="Q124" s="122"/>
      <c r="R124" s="122"/>
      <c r="S124" s="122"/>
      <c r="T124" s="122" t="s">
        <v>1033</v>
      </c>
      <c r="U124" s="122" t="s">
        <v>1034</v>
      </c>
    </row>
    <row r="130" spans="20:21" x14ac:dyDescent="0.35">
      <c r="T130" s="122" t="s">
        <v>1035</v>
      </c>
      <c r="U130" s="122" t="s">
        <v>1036</v>
      </c>
    </row>
    <row r="131" spans="20:21" x14ac:dyDescent="0.35">
      <c r="T131" s="122" t="s">
        <v>1037</v>
      </c>
      <c r="U131" s="122" t="s">
        <v>1038</v>
      </c>
    </row>
  </sheetData>
  <mergeCells count="3">
    <mergeCell ref="A117:P117"/>
    <mergeCell ref="A87:Q87"/>
    <mergeCell ref="A2:X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F549B-814A-4054-A8A5-AE56F040EDD2}">
  <sheetPr>
    <tabColor rgb="FF00B050"/>
  </sheetPr>
  <dimension ref="A1:S258"/>
  <sheetViews>
    <sheetView topLeftCell="A250" zoomScale="90" zoomScaleNormal="90" workbookViewId="0">
      <selection activeCell="A13" sqref="A13"/>
    </sheetView>
  </sheetViews>
  <sheetFormatPr defaultRowHeight="14.5" x14ac:dyDescent="0.35"/>
  <cols>
    <col min="1" max="1" width="28.81640625" customWidth="1"/>
    <col min="2" max="2" width="37.26953125" customWidth="1"/>
    <col min="3" max="3" width="20.26953125" customWidth="1"/>
    <col min="4" max="4" width="20.453125" customWidth="1"/>
    <col min="5" max="5" width="52.453125" customWidth="1"/>
    <col min="6" max="6" width="22.81640625" customWidth="1"/>
    <col min="7" max="7" width="25.54296875" customWidth="1"/>
    <col min="8" max="8" width="18.1796875" customWidth="1"/>
  </cols>
  <sheetData>
    <row r="1" spans="1:6" ht="15.5" x14ac:dyDescent="0.35">
      <c r="A1" s="176" t="s">
        <v>1039</v>
      </c>
      <c r="B1" s="177"/>
      <c r="C1" s="177"/>
      <c r="D1" s="177"/>
      <c r="E1" s="178"/>
      <c r="F1" s="99"/>
    </row>
    <row r="2" spans="1:6" ht="27" customHeight="1" x14ac:dyDescent="0.35">
      <c r="A2" s="173" t="s">
        <v>1040</v>
      </c>
      <c r="B2" s="174"/>
      <c r="C2" s="174"/>
      <c r="D2" s="174"/>
      <c r="E2" s="174"/>
      <c r="F2" s="175"/>
    </row>
    <row r="3" spans="1:6" ht="19.5" customHeight="1" x14ac:dyDescent="0.35">
      <c r="A3" s="141"/>
      <c r="B3" s="142"/>
      <c r="C3" s="142"/>
      <c r="D3" s="142"/>
      <c r="E3" s="142"/>
      <c r="F3" s="143"/>
    </row>
    <row r="4" spans="1:6" ht="15.75" customHeight="1" x14ac:dyDescent="0.35">
      <c r="A4" s="141"/>
      <c r="B4" s="142"/>
      <c r="C4" s="142"/>
      <c r="D4" s="142"/>
      <c r="E4" s="142"/>
      <c r="F4" s="143"/>
    </row>
    <row r="5" spans="1:6" ht="24" customHeight="1" x14ac:dyDescent="0.35">
      <c r="A5" s="179" t="s">
        <v>1041</v>
      </c>
      <c r="B5" s="180"/>
      <c r="C5" s="180"/>
      <c r="D5" s="180"/>
      <c r="E5" s="180"/>
      <c r="F5" s="181"/>
    </row>
    <row r="6" spans="1:6" x14ac:dyDescent="0.35">
      <c r="A6" s="99"/>
      <c r="B6" s="99"/>
      <c r="C6" s="99"/>
      <c r="D6" s="99"/>
      <c r="E6" s="99"/>
      <c r="F6" s="99"/>
    </row>
    <row r="7" spans="1:6" x14ac:dyDescent="0.35">
      <c r="A7" s="100" t="s">
        <v>1042</v>
      </c>
      <c r="B7" s="100" t="s">
        <v>1043</v>
      </c>
      <c r="C7" s="100" t="s">
        <v>1044</v>
      </c>
      <c r="D7" s="164" t="s">
        <v>1045</v>
      </c>
      <c r="E7" s="183"/>
      <c r="F7" s="165"/>
    </row>
    <row r="8" spans="1:6" x14ac:dyDescent="0.35">
      <c r="A8" s="83" t="s">
        <v>1046</v>
      </c>
      <c r="B8" s="83" t="s">
        <v>1047</v>
      </c>
      <c r="C8" s="83" t="s">
        <v>1048</v>
      </c>
      <c r="D8" s="166" t="s">
        <v>1049</v>
      </c>
      <c r="E8" s="182"/>
      <c r="F8" s="167"/>
    </row>
    <row r="9" spans="1:6" x14ac:dyDescent="0.35">
      <c r="A9" s="83" t="s">
        <v>1046</v>
      </c>
      <c r="B9" s="83" t="s">
        <v>1050</v>
      </c>
      <c r="C9" s="83" t="s">
        <v>1051</v>
      </c>
      <c r="D9" s="166" t="s">
        <v>1052</v>
      </c>
      <c r="E9" s="182"/>
      <c r="F9" s="167"/>
    </row>
    <row r="10" spans="1:6" x14ac:dyDescent="0.35">
      <c r="A10" s="83" t="s">
        <v>1046</v>
      </c>
      <c r="B10" s="83" t="s">
        <v>1053</v>
      </c>
      <c r="C10" s="83" t="s">
        <v>1054</v>
      </c>
      <c r="D10" s="166" t="s">
        <v>1055</v>
      </c>
      <c r="E10" s="182"/>
      <c r="F10" s="167"/>
    </row>
    <row r="11" spans="1:6" x14ac:dyDescent="0.35">
      <c r="A11" s="83"/>
      <c r="B11" s="83"/>
      <c r="C11" s="83"/>
      <c r="D11" s="137"/>
      <c r="E11" s="144"/>
      <c r="F11" s="138"/>
    </row>
    <row r="12" spans="1:6" x14ac:dyDescent="0.35">
      <c r="A12" s="83"/>
      <c r="B12" s="83"/>
      <c r="C12" s="83"/>
      <c r="D12" s="84"/>
      <c r="E12" s="83"/>
      <c r="F12" s="84"/>
    </row>
    <row r="13" spans="1:6" x14ac:dyDescent="0.35">
      <c r="A13" s="83" t="s">
        <v>1056</v>
      </c>
      <c r="B13" s="83" t="s">
        <v>1047</v>
      </c>
      <c r="C13" s="83" t="s">
        <v>1048</v>
      </c>
      <c r="D13" s="166" t="s">
        <v>1057</v>
      </c>
      <c r="E13" s="182"/>
      <c r="F13" s="167"/>
    </row>
    <row r="14" spans="1:6" x14ac:dyDescent="0.35">
      <c r="A14" s="83" t="s">
        <v>1056</v>
      </c>
      <c r="B14" s="83" t="s">
        <v>1058</v>
      </c>
      <c r="C14" s="83" t="s">
        <v>1059</v>
      </c>
      <c r="D14" s="166" t="s">
        <v>1060</v>
      </c>
      <c r="E14" s="182"/>
      <c r="F14" s="167"/>
    </row>
    <row r="15" spans="1:6" x14ac:dyDescent="0.35">
      <c r="A15" s="83" t="s">
        <v>1056</v>
      </c>
      <c r="B15" s="83" t="s">
        <v>578</v>
      </c>
      <c r="C15" s="83" t="s">
        <v>1048</v>
      </c>
      <c r="D15" s="166" t="s">
        <v>1061</v>
      </c>
      <c r="E15" s="182"/>
      <c r="F15" s="167"/>
    </row>
    <row r="16" spans="1:6" x14ac:dyDescent="0.35">
      <c r="A16" s="83" t="s">
        <v>1056</v>
      </c>
      <c r="B16" s="83" t="s">
        <v>1062</v>
      </c>
      <c r="C16" s="83" t="s">
        <v>1051</v>
      </c>
      <c r="D16" s="166" t="s">
        <v>1063</v>
      </c>
      <c r="E16" s="182"/>
      <c r="F16" s="167"/>
    </row>
    <row r="17" spans="1:8" x14ac:dyDescent="0.35">
      <c r="A17" s="83" t="s">
        <v>1056</v>
      </c>
      <c r="B17" s="83" t="s">
        <v>1064</v>
      </c>
      <c r="C17" s="83" t="s">
        <v>1065</v>
      </c>
      <c r="D17" s="166" t="s">
        <v>1066</v>
      </c>
      <c r="E17" s="182"/>
      <c r="F17" s="167"/>
      <c r="G17" s="122"/>
      <c r="H17" s="122"/>
    </row>
    <row r="18" spans="1:8" x14ac:dyDescent="0.35">
      <c r="A18" s="83"/>
      <c r="B18" s="83"/>
      <c r="C18" s="83"/>
      <c r="D18" s="84"/>
      <c r="E18" s="84"/>
      <c r="F18" s="84"/>
      <c r="G18" s="122"/>
      <c r="H18" s="122"/>
    </row>
    <row r="19" spans="1:8" x14ac:dyDescent="0.35">
      <c r="A19" s="83"/>
      <c r="B19" s="83"/>
      <c r="C19" s="83"/>
      <c r="D19" s="84"/>
      <c r="E19" s="84"/>
      <c r="F19" s="84"/>
      <c r="G19" s="122"/>
      <c r="H19" s="122"/>
    </row>
    <row r="20" spans="1:8" ht="60" customHeight="1" x14ac:dyDescent="0.35">
      <c r="A20" s="171" t="s">
        <v>1067</v>
      </c>
      <c r="B20" s="172"/>
      <c r="C20" s="172"/>
      <c r="D20" s="172"/>
      <c r="E20" s="172"/>
      <c r="F20" s="172"/>
      <c r="G20" s="122"/>
      <c r="H20" s="122"/>
    </row>
    <row r="21" spans="1:8" x14ac:dyDescent="0.35">
      <c r="A21" s="27"/>
      <c r="B21" s="122"/>
      <c r="C21" s="122"/>
      <c r="D21" s="122"/>
      <c r="E21" s="122"/>
      <c r="F21" s="122"/>
      <c r="G21" s="122"/>
      <c r="H21" s="122"/>
    </row>
    <row r="23" spans="1:8" x14ac:dyDescent="0.35">
      <c r="A23" s="122" t="s">
        <v>1068</v>
      </c>
      <c r="B23" s="122"/>
      <c r="C23" s="122"/>
      <c r="D23" s="122"/>
      <c r="E23" s="122"/>
      <c r="F23" s="122"/>
      <c r="G23" s="122"/>
      <c r="H23" s="122"/>
    </row>
    <row r="24" spans="1:8" x14ac:dyDescent="0.35">
      <c r="A24" s="99"/>
      <c r="B24" s="99"/>
      <c r="C24" s="99"/>
      <c r="D24" s="99"/>
      <c r="E24" s="99"/>
      <c r="F24" s="99"/>
      <c r="G24" s="122"/>
      <c r="H24" s="122"/>
    </row>
    <row r="25" spans="1:8" ht="18.75" customHeight="1" x14ac:dyDescent="0.35">
      <c r="A25" s="100" t="s">
        <v>1042</v>
      </c>
      <c r="B25" s="100" t="s">
        <v>1043</v>
      </c>
      <c r="C25" s="100" t="s">
        <v>1044</v>
      </c>
      <c r="D25" s="164" t="s">
        <v>1045</v>
      </c>
      <c r="E25" s="165"/>
      <c r="F25" s="157" t="s">
        <v>1069</v>
      </c>
      <c r="G25" s="158"/>
      <c r="H25" s="122"/>
    </row>
    <row r="26" spans="1:8" x14ac:dyDescent="0.35">
      <c r="A26" s="94" t="s">
        <v>1070</v>
      </c>
      <c r="B26" s="94" t="s">
        <v>1071</v>
      </c>
      <c r="C26" s="89" t="s">
        <v>1072</v>
      </c>
      <c r="D26" s="168" t="s">
        <v>1073</v>
      </c>
      <c r="E26" s="169"/>
      <c r="F26" s="122"/>
      <c r="G26" s="122"/>
      <c r="H26" s="122"/>
    </row>
    <row r="27" spans="1:8" x14ac:dyDescent="0.35">
      <c r="A27" s="94" t="s">
        <v>1070</v>
      </c>
      <c r="B27" s="94" t="s">
        <v>1074</v>
      </c>
      <c r="C27" s="89" t="s">
        <v>1048</v>
      </c>
      <c r="D27" s="139" t="s">
        <v>1075</v>
      </c>
      <c r="E27" s="140"/>
      <c r="F27" s="122"/>
      <c r="G27" s="122"/>
      <c r="H27" s="122"/>
    </row>
    <row r="28" spans="1:8" x14ac:dyDescent="0.35">
      <c r="A28" s="94" t="s">
        <v>1070</v>
      </c>
      <c r="B28" s="94" t="s">
        <v>1076</v>
      </c>
      <c r="C28" s="89" t="s">
        <v>1077</v>
      </c>
      <c r="D28" s="168" t="s">
        <v>1078</v>
      </c>
      <c r="E28" s="169"/>
      <c r="F28" s="122"/>
      <c r="G28" s="122"/>
      <c r="H28" s="122"/>
    </row>
    <row r="29" spans="1:8" ht="15" customHeight="1" x14ac:dyDescent="0.35">
      <c r="A29" s="94" t="s">
        <v>1070</v>
      </c>
      <c r="B29" s="94" t="s">
        <v>1079</v>
      </c>
      <c r="C29" s="89" t="s">
        <v>1048</v>
      </c>
      <c r="D29" s="168" t="s">
        <v>1080</v>
      </c>
      <c r="E29" s="169"/>
      <c r="F29" s="122"/>
      <c r="G29" s="122"/>
      <c r="H29" s="122"/>
    </row>
    <row r="30" spans="1:8" x14ac:dyDescent="0.35">
      <c r="A30" s="122"/>
      <c r="B30" s="122"/>
      <c r="C30" s="122"/>
      <c r="D30" s="168"/>
      <c r="E30" s="169"/>
      <c r="F30" s="122"/>
      <c r="G30" s="122"/>
      <c r="H30" s="122"/>
    </row>
    <row r="31" spans="1:8" x14ac:dyDescent="0.35">
      <c r="A31" s="84" t="s">
        <v>1081</v>
      </c>
      <c r="B31" s="84" t="s">
        <v>1082</v>
      </c>
      <c r="C31" s="83" t="s">
        <v>1051</v>
      </c>
      <c r="D31" s="168" t="s">
        <v>1083</v>
      </c>
      <c r="E31" s="169"/>
      <c r="F31" s="116" t="s">
        <v>1084</v>
      </c>
      <c r="G31" s="116" t="s">
        <v>1085</v>
      </c>
      <c r="H31" s="116" t="s">
        <v>1086</v>
      </c>
    </row>
    <row r="32" spans="1:8" x14ac:dyDescent="0.35">
      <c r="A32" s="84" t="s">
        <v>1081</v>
      </c>
      <c r="B32" s="84" t="s">
        <v>1087</v>
      </c>
      <c r="C32" s="83" t="s">
        <v>1088</v>
      </c>
      <c r="D32" s="168" t="s">
        <v>1089</v>
      </c>
      <c r="E32" s="169"/>
      <c r="F32" s="122"/>
      <c r="G32" s="122"/>
      <c r="H32" s="122"/>
    </row>
    <row r="33" spans="1:8" x14ac:dyDescent="0.35">
      <c r="A33" s="84" t="s">
        <v>1081</v>
      </c>
      <c r="B33" s="84" t="s">
        <v>1090</v>
      </c>
      <c r="C33" s="83" t="s">
        <v>1091</v>
      </c>
      <c r="D33" s="168" t="s">
        <v>1092</v>
      </c>
      <c r="E33" s="169"/>
      <c r="F33" s="122"/>
      <c r="G33" s="122"/>
      <c r="H33" s="122"/>
    </row>
    <row r="34" spans="1:8" x14ac:dyDescent="0.35">
      <c r="A34" s="122"/>
      <c r="B34" s="122"/>
      <c r="C34" s="122"/>
      <c r="D34" s="131"/>
      <c r="E34" s="131"/>
      <c r="F34" s="122"/>
      <c r="G34" s="122"/>
      <c r="H34" s="122"/>
    </row>
    <row r="35" spans="1:8" x14ac:dyDescent="0.35">
      <c r="A35" s="84" t="s">
        <v>1093</v>
      </c>
      <c r="B35" s="84" t="s">
        <v>1094</v>
      </c>
      <c r="C35" s="83" t="s">
        <v>1095</v>
      </c>
      <c r="D35" s="170" t="s">
        <v>1096</v>
      </c>
      <c r="E35" s="170"/>
      <c r="F35" s="116" t="s">
        <v>1097</v>
      </c>
      <c r="G35" s="116" t="s">
        <v>1098</v>
      </c>
      <c r="H35" s="116" t="s">
        <v>1099</v>
      </c>
    </row>
    <row r="36" spans="1:8" x14ac:dyDescent="0.35">
      <c r="A36" s="84" t="s">
        <v>1093</v>
      </c>
      <c r="B36" s="84" t="s">
        <v>1100</v>
      </c>
      <c r="C36" s="83" t="s">
        <v>1051</v>
      </c>
      <c r="D36" s="170" t="s">
        <v>1101</v>
      </c>
      <c r="E36" s="170"/>
      <c r="F36" s="122"/>
      <c r="G36" s="122"/>
      <c r="H36" s="122"/>
    </row>
    <row r="37" spans="1:8" x14ac:dyDescent="0.35">
      <c r="A37" s="84" t="s">
        <v>1093</v>
      </c>
      <c r="B37" s="84" t="s">
        <v>1082</v>
      </c>
      <c r="C37" s="83" t="s">
        <v>1051</v>
      </c>
      <c r="D37" s="170" t="s">
        <v>1102</v>
      </c>
      <c r="E37" s="170"/>
      <c r="F37" s="122"/>
      <c r="G37" s="122"/>
      <c r="H37" s="122"/>
    </row>
    <row r="38" spans="1:8" x14ac:dyDescent="0.35">
      <c r="A38" s="84" t="s">
        <v>1093</v>
      </c>
      <c r="B38" s="84" t="s">
        <v>1087</v>
      </c>
      <c r="C38" s="83" t="s">
        <v>1088</v>
      </c>
      <c r="D38" s="168" t="s">
        <v>1103</v>
      </c>
      <c r="E38" s="169"/>
      <c r="F38" s="122"/>
      <c r="G38" s="122"/>
      <c r="H38" s="122"/>
    </row>
    <row r="39" spans="1:8" x14ac:dyDescent="0.35">
      <c r="A39" s="122"/>
      <c r="B39" s="122"/>
      <c r="C39" s="122"/>
      <c r="D39" s="131"/>
      <c r="E39" s="131"/>
      <c r="F39" s="122"/>
      <c r="G39" s="122"/>
      <c r="H39" s="122"/>
    </row>
    <row r="40" spans="1:8" x14ac:dyDescent="0.35">
      <c r="A40" s="84" t="s">
        <v>1104</v>
      </c>
      <c r="B40" s="84" t="s">
        <v>1105</v>
      </c>
      <c r="C40" s="83" t="s">
        <v>1106</v>
      </c>
      <c r="D40" s="166" t="s">
        <v>1107</v>
      </c>
      <c r="E40" s="167"/>
      <c r="F40" s="122"/>
      <c r="G40" s="122"/>
      <c r="H40" s="122"/>
    </row>
    <row r="41" spans="1:8" x14ac:dyDescent="0.35">
      <c r="A41" s="84" t="s">
        <v>1104</v>
      </c>
      <c r="B41" s="84" t="s">
        <v>1108</v>
      </c>
      <c r="C41" s="83" t="s">
        <v>1106</v>
      </c>
      <c r="D41" s="166" t="s">
        <v>1109</v>
      </c>
      <c r="E41" s="167"/>
      <c r="F41" s="116"/>
      <c r="G41" s="122"/>
      <c r="H41" s="122"/>
    </row>
    <row r="42" spans="1:8" x14ac:dyDescent="0.35">
      <c r="A42" s="84" t="s">
        <v>1104</v>
      </c>
      <c r="B42" s="84" t="s">
        <v>1110</v>
      </c>
      <c r="C42" s="89" t="s">
        <v>1111</v>
      </c>
      <c r="D42" s="166" t="s">
        <v>1112</v>
      </c>
      <c r="E42" s="167"/>
      <c r="F42" s="122"/>
      <c r="G42" s="122"/>
      <c r="H42" s="122"/>
    </row>
    <row r="43" spans="1:8" x14ac:dyDescent="0.35">
      <c r="A43" s="84" t="s">
        <v>1104</v>
      </c>
      <c r="B43" s="84" t="s">
        <v>1113</v>
      </c>
      <c r="C43" s="83" t="s">
        <v>1114</v>
      </c>
      <c r="D43" s="166" t="s">
        <v>1115</v>
      </c>
      <c r="E43" s="167"/>
      <c r="F43" s="116" t="s">
        <v>1116</v>
      </c>
      <c r="G43" s="122"/>
      <c r="H43" s="122"/>
    </row>
    <row r="44" spans="1:8" x14ac:dyDescent="0.35">
      <c r="A44" s="84" t="s">
        <v>1104</v>
      </c>
      <c r="B44" s="84" t="s">
        <v>1117</v>
      </c>
      <c r="C44" s="83" t="s">
        <v>1118</v>
      </c>
      <c r="D44" s="166" t="s">
        <v>1119</v>
      </c>
      <c r="E44" s="167"/>
      <c r="F44" s="122"/>
      <c r="G44" s="122"/>
      <c r="H44" s="122"/>
    </row>
    <row r="45" spans="1:8" x14ac:dyDescent="0.35">
      <c r="A45" s="84" t="s">
        <v>1104</v>
      </c>
      <c r="B45" s="84" t="s">
        <v>1120</v>
      </c>
      <c r="C45" s="83" t="s">
        <v>1121</v>
      </c>
      <c r="D45" s="166" t="s">
        <v>1122</v>
      </c>
      <c r="E45" s="167"/>
      <c r="F45" s="122"/>
      <c r="G45" s="122"/>
      <c r="H45" s="122"/>
    </row>
    <row r="46" spans="1:8" ht="16.5" customHeight="1" x14ac:dyDescent="0.35">
      <c r="A46" s="84" t="s">
        <v>1104</v>
      </c>
      <c r="B46" s="134" t="s">
        <v>1123</v>
      </c>
      <c r="C46" s="83" t="s">
        <v>1121</v>
      </c>
      <c r="D46" s="166" t="s">
        <v>1124</v>
      </c>
      <c r="E46" s="167"/>
      <c r="F46" s="122"/>
      <c r="G46" s="122"/>
      <c r="H46" s="122"/>
    </row>
    <row r="47" spans="1:8" ht="16.5" customHeight="1" x14ac:dyDescent="0.35">
      <c r="A47" s="84" t="s">
        <v>1104</v>
      </c>
      <c r="B47" s="84" t="s">
        <v>1125</v>
      </c>
      <c r="C47" s="83" t="s">
        <v>1118</v>
      </c>
      <c r="D47" s="166" t="s">
        <v>1126</v>
      </c>
      <c r="E47" s="167"/>
      <c r="F47" s="116" t="s">
        <v>1127</v>
      </c>
      <c r="G47" s="122"/>
      <c r="H47" s="122"/>
    </row>
    <row r="48" spans="1:8" ht="16.5" customHeight="1" x14ac:dyDescent="0.35">
      <c r="A48" s="122"/>
      <c r="B48" s="122"/>
      <c r="C48" s="122"/>
      <c r="D48" s="131"/>
      <c r="E48" s="131"/>
      <c r="F48" s="122"/>
      <c r="G48" s="122"/>
      <c r="H48" s="122"/>
    </row>
    <row r="49" spans="1:6" x14ac:dyDescent="0.35">
      <c r="A49" s="84" t="s">
        <v>1128</v>
      </c>
      <c r="B49" s="84" t="s">
        <v>1129</v>
      </c>
      <c r="C49" s="83" t="s">
        <v>1130</v>
      </c>
      <c r="D49" s="166" t="s">
        <v>1131</v>
      </c>
      <c r="E49" s="167"/>
      <c r="F49" s="122"/>
    </row>
    <row r="50" spans="1:6" x14ac:dyDescent="0.35">
      <c r="A50" s="84" t="s">
        <v>1128</v>
      </c>
      <c r="B50" s="84" t="s">
        <v>1132</v>
      </c>
      <c r="C50" s="83" t="s">
        <v>1114</v>
      </c>
      <c r="D50" s="166" t="s">
        <v>1133</v>
      </c>
      <c r="E50" s="167"/>
      <c r="F50" s="122"/>
    </row>
    <row r="51" spans="1:6" x14ac:dyDescent="0.35">
      <c r="A51" s="84" t="s">
        <v>1128</v>
      </c>
      <c r="B51" s="84" t="s">
        <v>1134</v>
      </c>
      <c r="C51" s="83" t="s">
        <v>1051</v>
      </c>
      <c r="D51" s="166" t="s">
        <v>1135</v>
      </c>
      <c r="E51" s="167"/>
      <c r="F51" s="122"/>
    </row>
    <row r="52" spans="1:6" x14ac:dyDescent="0.35">
      <c r="A52" s="84" t="s">
        <v>1128</v>
      </c>
      <c r="B52" s="84" t="s">
        <v>1136</v>
      </c>
      <c r="C52" s="83" t="s">
        <v>1051</v>
      </c>
      <c r="D52" s="166" t="s">
        <v>1137</v>
      </c>
      <c r="E52" s="167"/>
      <c r="F52" s="122"/>
    </row>
    <row r="53" spans="1:6" x14ac:dyDescent="0.35">
      <c r="A53" s="84" t="s">
        <v>1128</v>
      </c>
      <c r="B53" s="84" t="s">
        <v>1138</v>
      </c>
      <c r="C53" s="83" t="s">
        <v>1051</v>
      </c>
      <c r="D53" s="166" t="s">
        <v>1139</v>
      </c>
      <c r="E53" s="167"/>
      <c r="F53" s="122"/>
    </row>
    <row r="54" spans="1:6" x14ac:dyDescent="0.35">
      <c r="A54" s="84" t="s">
        <v>1128</v>
      </c>
      <c r="B54" s="84" t="s">
        <v>1087</v>
      </c>
      <c r="C54" s="83" t="s">
        <v>1088</v>
      </c>
      <c r="D54" s="166" t="s">
        <v>1140</v>
      </c>
      <c r="E54" s="167"/>
      <c r="F54" s="122"/>
    </row>
    <row r="55" spans="1:6" x14ac:dyDescent="0.35">
      <c r="A55" s="84" t="s">
        <v>1128</v>
      </c>
      <c r="B55" s="84" t="s">
        <v>1141</v>
      </c>
      <c r="C55" s="83" t="s">
        <v>1111</v>
      </c>
      <c r="D55" s="166" t="s">
        <v>1142</v>
      </c>
      <c r="E55" s="167"/>
      <c r="F55" s="122"/>
    </row>
    <row r="56" spans="1:6" x14ac:dyDescent="0.35">
      <c r="A56" s="84" t="s">
        <v>1128</v>
      </c>
      <c r="B56" s="84" t="s">
        <v>1143</v>
      </c>
      <c r="C56" s="83" t="s">
        <v>1106</v>
      </c>
      <c r="D56" s="166" t="s">
        <v>1144</v>
      </c>
      <c r="E56" s="167"/>
      <c r="F56" s="122"/>
    </row>
    <row r="57" spans="1:6" x14ac:dyDescent="0.35">
      <c r="A57" s="84" t="s">
        <v>1128</v>
      </c>
      <c r="B57" s="84" t="s">
        <v>1145</v>
      </c>
      <c r="C57" s="89" t="s">
        <v>1146</v>
      </c>
      <c r="D57" s="166" t="s">
        <v>1147</v>
      </c>
      <c r="E57" s="167"/>
      <c r="F57" s="122"/>
    </row>
    <row r="58" spans="1:6" x14ac:dyDescent="0.35">
      <c r="A58" s="84" t="s">
        <v>1128</v>
      </c>
      <c r="B58" s="84" t="s">
        <v>1148</v>
      </c>
      <c r="C58" s="89" t="s">
        <v>1146</v>
      </c>
      <c r="D58" s="166" t="s">
        <v>1149</v>
      </c>
      <c r="E58" s="167"/>
      <c r="F58" s="122"/>
    </row>
    <row r="59" spans="1:6" x14ac:dyDescent="0.35">
      <c r="A59" s="122"/>
      <c r="B59" s="122"/>
      <c r="C59" s="122"/>
      <c r="D59" s="131"/>
      <c r="E59" s="131"/>
      <c r="F59" s="122"/>
    </row>
    <row r="60" spans="1:6" x14ac:dyDescent="0.35">
      <c r="A60" s="84" t="s">
        <v>1150</v>
      </c>
      <c r="B60" s="84" t="s">
        <v>1151</v>
      </c>
      <c r="C60" s="83" t="s">
        <v>1152</v>
      </c>
      <c r="D60" s="168" t="s">
        <v>1153</v>
      </c>
      <c r="E60" s="169"/>
      <c r="F60" s="116" t="s">
        <v>1154</v>
      </c>
    </row>
    <row r="61" spans="1:6" x14ac:dyDescent="0.35">
      <c r="A61" s="84" t="s">
        <v>1150</v>
      </c>
      <c r="B61" s="84" t="s">
        <v>1155</v>
      </c>
      <c r="C61" s="83" t="s">
        <v>1156</v>
      </c>
      <c r="D61" s="168" t="s">
        <v>1157</v>
      </c>
      <c r="E61" s="169"/>
      <c r="F61" s="122"/>
    </row>
    <row r="62" spans="1:6" x14ac:dyDescent="0.35">
      <c r="A62" s="27"/>
      <c r="B62" s="122"/>
      <c r="C62" s="122"/>
      <c r="D62" s="122"/>
      <c r="E62" s="122"/>
      <c r="F62" s="122"/>
    </row>
    <row r="63" spans="1:6" x14ac:dyDescent="0.35">
      <c r="A63" s="84" t="s">
        <v>1158</v>
      </c>
      <c r="B63" s="84" t="s">
        <v>1159</v>
      </c>
      <c r="C63" s="89" t="s">
        <v>1118</v>
      </c>
      <c r="D63" s="168" t="s">
        <v>1160</v>
      </c>
      <c r="E63" s="184"/>
      <c r="F63" s="116" t="s">
        <v>1161</v>
      </c>
    </row>
    <row r="64" spans="1:6" x14ac:dyDescent="0.35">
      <c r="A64" s="84" t="s">
        <v>1158</v>
      </c>
      <c r="B64" s="84" t="s">
        <v>1162</v>
      </c>
      <c r="C64" s="89" t="s">
        <v>1118</v>
      </c>
      <c r="D64" s="168" t="s">
        <v>1163</v>
      </c>
      <c r="E64" s="184"/>
      <c r="F64" s="122"/>
    </row>
    <row r="65" spans="1:5" x14ac:dyDescent="0.35">
      <c r="A65" s="84" t="s">
        <v>1158</v>
      </c>
      <c r="B65" s="84" t="s">
        <v>1164</v>
      </c>
      <c r="C65" s="89" t="s">
        <v>1051</v>
      </c>
      <c r="D65" s="168" t="s">
        <v>1165</v>
      </c>
      <c r="E65" s="184"/>
    </row>
    <row r="67" spans="1:5" x14ac:dyDescent="0.35">
      <c r="A67" s="127"/>
      <c r="B67" s="122"/>
      <c r="C67" s="122"/>
      <c r="D67" s="122"/>
      <c r="E67" s="122"/>
    </row>
    <row r="68" spans="1:5" x14ac:dyDescent="0.35">
      <c r="A68" s="127"/>
      <c r="B68" s="122"/>
      <c r="C68" s="122"/>
      <c r="D68" s="122"/>
      <c r="E68" s="122"/>
    </row>
    <row r="69" spans="1:5" ht="15.75" customHeight="1" x14ac:dyDescent="0.35">
      <c r="A69" s="159" t="s">
        <v>1166</v>
      </c>
      <c r="B69" s="159"/>
      <c r="C69" s="159"/>
      <c r="D69" s="122"/>
      <c r="E69" s="159" t="s">
        <v>1167</v>
      </c>
    </row>
    <row r="70" spans="1:5" ht="15" customHeight="1" x14ac:dyDescent="0.35">
      <c r="A70" s="160"/>
      <c r="B70" s="160"/>
      <c r="C70" s="160"/>
      <c r="D70" s="122"/>
      <c r="E70" s="159"/>
    </row>
    <row r="71" spans="1:5" x14ac:dyDescent="0.35">
      <c r="A71" s="100" t="s">
        <v>1042</v>
      </c>
      <c r="B71" s="100" t="s">
        <v>1043</v>
      </c>
      <c r="C71" s="100" t="s">
        <v>1044</v>
      </c>
      <c r="D71" s="122"/>
      <c r="E71" s="107"/>
    </row>
    <row r="72" spans="1:5" x14ac:dyDescent="0.35">
      <c r="A72" s="84" t="s">
        <v>1168</v>
      </c>
      <c r="B72" s="94" t="s">
        <v>1169</v>
      </c>
      <c r="C72" s="89" t="s">
        <v>1146</v>
      </c>
      <c r="D72" s="122"/>
      <c r="E72" s="122"/>
    </row>
    <row r="73" spans="1:5" x14ac:dyDescent="0.35">
      <c r="A73" s="84" t="s">
        <v>1168</v>
      </c>
      <c r="B73" s="84" t="s">
        <v>1170</v>
      </c>
      <c r="C73" s="83" t="s">
        <v>1171</v>
      </c>
      <c r="D73" s="122"/>
      <c r="E73" s="122"/>
    </row>
    <row r="74" spans="1:5" x14ac:dyDescent="0.35">
      <c r="A74" s="84" t="s">
        <v>1168</v>
      </c>
      <c r="B74" s="84" t="s">
        <v>1172</v>
      </c>
      <c r="C74" s="83" t="s">
        <v>1111</v>
      </c>
      <c r="D74" s="122"/>
      <c r="E74" s="122"/>
    </row>
    <row r="75" spans="1:5" x14ac:dyDescent="0.35">
      <c r="A75" s="84" t="s">
        <v>1168</v>
      </c>
      <c r="B75" s="84" t="s">
        <v>1173</v>
      </c>
      <c r="C75" s="83" t="s">
        <v>1111</v>
      </c>
      <c r="D75" s="122"/>
      <c r="E75" s="122"/>
    </row>
    <row r="76" spans="1:5" x14ac:dyDescent="0.35">
      <c r="A76" s="84" t="s">
        <v>1168</v>
      </c>
      <c r="B76" s="84" t="s">
        <v>1174</v>
      </c>
      <c r="C76" s="83" t="s">
        <v>1175</v>
      </c>
      <c r="D76" s="122"/>
      <c r="E76" s="122"/>
    </row>
    <row r="77" spans="1:5" x14ac:dyDescent="0.35">
      <c r="A77" s="84" t="s">
        <v>1168</v>
      </c>
      <c r="B77" s="84" t="s">
        <v>1176</v>
      </c>
      <c r="C77" s="83" t="s">
        <v>1130</v>
      </c>
      <c r="D77" s="122"/>
      <c r="E77" s="122"/>
    </row>
    <row r="78" spans="1:5" x14ac:dyDescent="0.35">
      <c r="A78" s="84" t="s">
        <v>1168</v>
      </c>
      <c r="B78" s="84" t="s">
        <v>1177</v>
      </c>
      <c r="C78" s="83" t="s">
        <v>1111</v>
      </c>
      <c r="D78" s="122"/>
      <c r="E78" s="122"/>
    </row>
    <row r="79" spans="1:5" x14ac:dyDescent="0.35">
      <c r="A79" s="84" t="s">
        <v>1168</v>
      </c>
      <c r="B79" s="84" t="s">
        <v>1178</v>
      </c>
      <c r="C79" s="83" t="s">
        <v>1106</v>
      </c>
      <c r="D79" s="122"/>
      <c r="E79" s="122"/>
    </row>
    <row r="80" spans="1:5" x14ac:dyDescent="0.35">
      <c r="A80" s="84" t="s">
        <v>1168</v>
      </c>
      <c r="B80" s="84" t="s">
        <v>1179</v>
      </c>
      <c r="C80" s="83" t="s">
        <v>1051</v>
      </c>
      <c r="D80" s="122"/>
      <c r="E80" s="122"/>
    </row>
    <row r="81" spans="1:3" x14ac:dyDescent="0.35">
      <c r="A81" s="84" t="s">
        <v>1168</v>
      </c>
      <c r="B81" s="84" t="s">
        <v>1180</v>
      </c>
      <c r="C81" s="83" t="s">
        <v>1111</v>
      </c>
    </row>
    <row r="82" spans="1:3" x14ac:dyDescent="0.35">
      <c r="A82" s="84" t="s">
        <v>1168</v>
      </c>
      <c r="B82" s="94" t="s">
        <v>1181</v>
      </c>
      <c r="C82" s="89" t="s">
        <v>1146</v>
      </c>
    </row>
    <row r="83" spans="1:3" x14ac:dyDescent="0.35">
      <c r="A83" s="84" t="s">
        <v>1168</v>
      </c>
      <c r="B83" s="84" t="s">
        <v>1182</v>
      </c>
      <c r="C83" s="83" t="s">
        <v>1111</v>
      </c>
    </row>
    <row r="84" spans="1:3" x14ac:dyDescent="0.35">
      <c r="A84" s="84" t="s">
        <v>1168</v>
      </c>
      <c r="B84" s="84" t="s">
        <v>1183</v>
      </c>
      <c r="C84" s="89" t="s">
        <v>1146</v>
      </c>
    </row>
    <row r="85" spans="1:3" x14ac:dyDescent="0.35">
      <c r="A85" s="84" t="s">
        <v>1168</v>
      </c>
      <c r="B85" s="84" t="s">
        <v>1184</v>
      </c>
      <c r="C85" s="83" t="s">
        <v>1185</v>
      </c>
    </row>
    <row r="86" spans="1:3" x14ac:dyDescent="0.35">
      <c r="A86" s="84" t="s">
        <v>1168</v>
      </c>
      <c r="B86" s="84" t="s">
        <v>1186</v>
      </c>
      <c r="C86" s="83" t="s">
        <v>1111</v>
      </c>
    </row>
    <row r="87" spans="1:3" x14ac:dyDescent="0.35">
      <c r="A87" s="84" t="s">
        <v>1168</v>
      </c>
      <c r="B87" s="84" t="s">
        <v>1187</v>
      </c>
      <c r="C87" s="89" t="s">
        <v>1146</v>
      </c>
    </row>
    <row r="88" spans="1:3" x14ac:dyDescent="0.35">
      <c r="A88" s="84" t="s">
        <v>1168</v>
      </c>
      <c r="B88" s="84" t="s">
        <v>717</v>
      </c>
      <c r="C88" s="83" t="s">
        <v>1111</v>
      </c>
    </row>
    <row r="89" spans="1:3" x14ac:dyDescent="0.35">
      <c r="A89" s="84" t="s">
        <v>1168</v>
      </c>
      <c r="B89" s="84" t="s">
        <v>1188</v>
      </c>
      <c r="C89" s="83" t="s">
        <v>1111</v>
      </c>
    </row>
    <row r="90" spans="1:3" x14ac:dyDescent="0.35">
      <c r="A90" s="84" t="s">
        <v>1168</v>
      </c>
      <c r="B90" s="84" t="s">
        <v>1189</v>
      </c>
      <c r="C90" s="83" t="s">
        <v>1111</v>
      </c>
    </row>
    <row r="91" spans="1:3" x14ac:dyDescent="0.35">
      <c r="A91" s="84" t="s">
        <v>1168</v>
      </c>
      <c r="B91" s="84" t="s">
        <v>1190</v>
      </c>
      <c r="C91" s="83" t="s">
        <v>1111</v>
      </c>
    </row>
    <row r="92" spans="1:3" x14ac:dyDescent="0.35">
      <c r="A92" s="84" t="s">
        <v>1168</v>
      </c>
      <c r="B92" s="84" t="s">
        <v>1191</v>
      </c>
      <c r="C92" s="83" t="s">
        <v>1111</v>
      </c>
    </row>
    <row r="93" spans="1:3" x14ac:dyDescent="0.35">
      <c r="A93" s="84" t="s">
        <v>1168</v>
      </c>
      <c r="B93" s="84" t="s">
        <v>1192</v>
      </c>
      <c r="C93" s="89" t="s">
        <v>1146</v>
      </c>
    </row>
    <row r="94" spans="1:3" x14ac:dyDescent="0.35">
      <c r="A94" s="84" t="s">
        <v>1168</v>
      </c>
      <c r="B94" s="84" t="s">
        <v>1193</v>
      </c>
      <c r="C94" s="83" t="s">
        <v>1051</v>
      </c>
    </row>
    <row r="95" spans="1:3" x14ac:dyDescent="0.35">
      <c r="A95" s="84" t="s">
        <v>1168</v>
      </c>
      <c r="B95" s="94" t="s">
        <v>1194</v>
      </c>
      <c r="C95" s="89" t="s">
        <v>1146</v>
      </c>
    </row>
    <row r="96" spans="1:3" x14ac:dyDescent="0.35">
      <c r="A96" s="84" t="s">
        <v>1168</v>
      </c>
      <c r="B96" s="84" t="s">
        <v>1195</v>
      </c>
      <c r="C96" s="83" t="s">
        <v>1111</v>
      </c>
    </row>
    <row r="97" spans="1:3" x14ac:dyDescent="0.35">
      <c r="A97" s="84" t="s">
        <v>1168</v>
      </c>
      <c r="B97" s="84" t="s">
        <v>1196</v>
      </c>
      <c r="C97" s="83" t="s">
        <v>1118</v>
      </c>
    </row>
    <row r="98" spans="1:3" x14ac:dyDescent="0.35">
      <c r="A98" s="84" t="s">
        <v>1168</v>
      </c>
      <c r="B98" s="84" t="s">
        <v>1197</v>
      </c>
      <c r="C98" s="83" t="s">
        <v>1118</v>
      </c>
    </row>
    <row r="99" spans="1:3" x14ac:dyDescent="0.35">
      <c r="A99" s="84" t="s">
        <v>1168</v>
      </c>
      <c r="B99" s="101" t="s">
        <v>1198</v>
      </c>
      <c r="C99" s="89" t="s">
        <v>1072</v>
      </c>
    </row>
    <row r="100" spans="1:3" x14ac:dyDescent="0.35">
      <c r="A100" s="84" t="s">
        <v>1168</v>
      </c>
      <c r="B100" s="84" t="s">
        <v>1199</v>
      </c>
      <c r="C100" s="83" t="s">
        <v>1200</v>
      </c>
    </row>
    <row r="101" spans="1:3" x14ac:dyDescent="0.35">
      <c r="A101" s="84" t="s">
        <v>1168</v>
      </c>
      <c r="B101" s="84" t="s">
        <v>1151</v>
      </c>
      <c r="C101" s="83" t="s">
        <v>1152</v>
      </c>
    </row>
    <row r="102" spans="1:3" x14ac:dyDescent="0.35">
      <c r="A102" s="84" t="s">
        <v>1168</v>
      </c>
      <c r="B102" s="94" t="s">
        <v>1201</v>
      </c>
      <c r="C102" s="83" t="s">
        <v>1200</v>
      </c>
    </row>
    <row r="103" spans="1:3" x14ac:dyDescent="0.35">
      <c r="A103" s="84" t="s">
        <v>1168</v>
      </c>
      <c r="B103" s="84" t="s">
        <v>1087</v>
      </c>
      <c r="C103" s="83" t="s">
        <v>1088</v>
      </c>
    </row>
    <row r="104" spans="1:3" x14ac:dyDescent="0.35">
      <c r="A104" s="84" t="s">
        <v>1168</v>
      </c>
      <c r="B104" s="84" t="s">
        <v>1132</v>
      </c>
      <c r="C104" s="83" t="s">
        <v>1114</v>
      </c>
    </row>
    <row r="105" spans="1:3" x14ac:dyDescent="0.35">
      <c r="A105" s="84" t="s">
        <v>1168</v>
      </c>
      <c r="B105" s="84" t="s">
        <v>1202</v>
      </c>
      <c r="C105" s="83" t="s">
        <v>1111</v>
      </c>
    </row>
    <row r="106" spans="1:3" x14ac:dyDescent="0.35">
      <c r="A106" s="84" t="s">
        <v>1168</v>
      </c>
      <c r="B106" s="84" t="s">
        <v>1203</v>
      </c>
      <c r="C106" s="83" t="s">
        <v>1111</v>
      </c>
    </row>
    <row r="110" spans="1:3" x14ac:dyDescent="0.35">
      <c r="A110" s="84" t="s">
        <v>1204</v>
      </c>
      <c r="B110" s="84" t="s">
        <v>1205</v>
      </c>
      <c r="C110" s="89" t="s">
        <v>1072</v>
      </c>
    </row>
    <row r="111" spans="1:3" x14ac:dyDescent="0.35">
      <c r="A111" s="84" t="s">
        <v>1204</v>
      </c>
      <c r="B111" s="84" t="s">
        <v>1206</v>
      </c>
      <c r="C111" s="89" t="s">
        <v>1156</v>
      </c>
    </row>
    <row r="112" spans="1:3" x14ac:dyDescent="0.35">
      <c r="A112" s="84" t="s">
        <v>1204</v>
      </c>
      <c r="B112" s="84" t="s">
        <v>1207</v>
      </c>
      <c r="C112" s="89" t="s">
        <v>1072</v>
      </c>
    </row>
    <row r="113" spans="1:15" x14ac:dyDescent="0.35">
      <c r="A113" s="84" t="s">
        <v>1204</v>
      </c>
      <c r="B113" s="84" t="s">
        <v>1208</v>
      </c>
      <c r="C113" s="89" t="s">
        <v>1156</v>
      </c>
      <c r="D113" s="122"/>
      <c r="E113" s="122"/>
      <c r="F113" s="122"/>
      <c r="G113" s="122"/>
      <c r="H113" s="122"/>
      <c r="I113" s="122"/>
      <c r="J113" s="122"/>
      <c r="K113" s="122"/>
      <c r="L113" s="122"/>
      <c r="M113" s="122"/>
      <c r="N113" s="122"/>
      <c r="O113" s="122"/>
    </row>
    <row r="114" spans="1:15" x14ac:dyDescent="0.35">
      <c r="A114" s="84" t="s">
        <v>1204</v>
      </c>
      <c r="B114" s="84" t="s">
        <v>1209</v>
      </c>
      <c r="C114" s="89" t="s">
        <v>1156</v>
      </c>
      <c r="D114" s="122"/>
      <c r="E114" s="122"/>
      <c r="F114" s="122"/>
      <c r="G114" s="122"/>
      <c r="H114" s="122"/>
      <c r="I114" s="122"/>
      <c r="J114" s="122"/>
      <c r="K114" s="122"/>
      <c r="L114" s="122"/>
      <c r="M114" s="122"/>
      <c r="N114" s="122"/>
      <c r="O114" s="122"/>
    </row>
    <row r="115" spans="1:15" x14ac:dyDescent="0.35">
      <c r="A115" s="84" t="s">
        <v>1204</v>
      </c>
      <c r="B115" s="108" t="s">
        <v>1071</v>
      </c>
      <c r="C115" s="89" t="s">
        <v>1072</v>
      </c>
      <c r="D115" s="122"/>
      <c r="E115" s="122"/>
      <c r="F115" s="122"/>
      <c r="G115" s="122"/>
      <c r="H115" s="122"/>
      <c r="I115" s="122"/>
      <c r="J115" s="122"/>
      <c r="K115" s="122"/>
      <c r="L115" s="122"/>
      <c r="M115" s="122"/>
      <c r="N115" s="122"/>
      <c r="O115" s="122"/>
    </row>
    <row r="116" spans="1:15" x14ac:dyDescent="0.35">
      <c r="A116" s="84" t="s">
        <v>1204</v>
      </c>
      <c r="B116" s="84" t="s">
        <v>1210</v>
      </c>
      <c r="C116" s="89" t="s">
        <v>1156</v>
      </c>
      <c r="D116" s="122"/>
      <c r="E116" s="122"/>
      <c r="F116" s="122"/>
      <c r="G116" s="122"/>
      <c r="H116" s="122"/>
      <c r="I116" s="122"/>
      <c r="J116" s="122"/>
      <c r="K116" s="122"/>
      <c r="L116" s="122"/>
      <c r="M116" s="122"/>
      <c r="N116" s="122"/>
      <c r="O116" s="122"/>
    </row>
    <row r="117" spans="1:15" x14ac:dyDescent="0.35">
      <c r="A117" s="84" t="s">
        <v>1204</v>
      </c>
      <c r="B117" s="84" t="s">
        <v>1211</v>
      </c>
      <c r="C117" s="89" t="s">
        <v>1212</v>
      </c>
      <c r="D117" s="122"/>
      <c r="E117" s="122"/>
      <c r="F117" s="122"/>
      <c r="G117" s="122"/>
      <c r="H117" s="122"/>
      <c r="I117" s="122"/>
      <c r="J117" s="122"/>
      <c r="K117" s="122"/>
      <c r="L117" s="122"/>
      <c r="M117" s="122"/>
      <c r="N117" s="122"/>
      <c r="O117" s="122"/>
    </row>
    <row r="118" spans="1:15" x14ac:dyDescent="0.35">
      <c r="A118" s="84" t="s">
        <v>1204</v>
      </c>
      <c r="B118" s="94" t="s">
        <v>1213</v>
      </c>
      <c r="C118" s="89" t="s">
        <v>1072</v>
      </c>
      <c r="D118" s="122"/>
      <c r="E118" s="122"/>
      <c r="F118" s="122"/>
      <c r="G118" s="122"/>
      <c r="H118" s="122"/>
      <c r="I118" s="122"/>
      <c r="J118" s="122"/>
      <c r="K118" s="122"/>
      <c r="L118" s="122"/>
      <c r="M118" s="122"/>
      <c r="N118" s="122"/>
      <c r="O118" s="122"/>
    </row>
    <row r="119" spans="1:15" x14ac:dyDescent="0.35">
      <c r="A119" s="84" t="s">
        <v>1204</v>
      </c>
      <c r="B119" s="94" t="s">
        <v>1214</v>
      </c>
      <c r="C119" s="89" t="s">
        <v>1156</v>
      </c>
      <c r="D119" s="122"/>
      <c r="E119" s="122"/>
      <c r="F119" s="122"/>
      <c r="G119" s="122"/>
      <c r="H119" s="122"/>
      <c r="I119" s="122"/>
      <c r="J119" s="122"/>
      <c r="K119" s="122"/>
      <c r="L119" s="122"/>
      <c r="M119" s="122"/>
      <c r="N119" s="122"/>
      <c r="O119" s="122"/>
    </row>
    <row r="120" spans="1:15" x14ac:dyDescent="0.35">
      <c r="A120" s="84" t="s">
        <v>1204</v>
      </c>
      <c r="B120" s="83" t="s">
        <v>1215</v>
      </c>
      <c r="C120" s="89" t="s">
        <v>1072</v>
      </c>
      <c r="D120" s="122"/>
      <c r="E120" s="122"/>
      <c r="F120" s="122"/>
      <c r="G120" s="122"/>
      <c r="H120" s="122"/>
      <c r="I120" s="122"/>
      <c r="J120" s="122"/>
      <c r="K120" s="122"/>
      <c r="L120" s="122"/>
      <c r="M120" s="122"/>
      <c r="N120" s="122"/>
      <c r="O120" s="122"/>
    </row>
    <row r="121" spans="1:15" x14ac:dyDescent="0.35">
      <c r="A121" s="84" t="s">
        <v>1204</v>
      </c>
      <c r="B121" s="84" t="s">
        <v>1216</v>
      </c>
      <c r="C121" s="89" t="s">
        <v>1156</v>
      </c>
      <c r="D121" s="122"/>
      <c r="E121" s="122"/>
      <c r="F121" s="122"/>
      <c r="G121" s="122"/>
      <c r="H121" s="122"/>
      <c r="I121" s="122"/>
      <c r="J121" s="122"/>
      <c r="K121" s="122"/>
      <c r="L121" s="122"/>
      <c r="M121" s="122"/>
      <c r="N121" s="122"/>
      <c r="O121" s="122"/>
    </row>
    <row r="122" spans="1:15" x14ac:dyDescent="0.35">
      <c r="A122" s="84" t="s">
        <v>1204</v>
      </c>
      <c r="B122" s="100" t="s">
        <v>1217</v>
      </c>
      <c r="C122" s="89" t="s">
        <v>1200</v>
      </c>
      <c r="D122" s="122"/>
      <c r="E122" s="122"/>
      <c r="F122" s="122"/>
      <c r="G122" s="122"/>
      <c r="H122" s="122"/>
      <c r="I122" s="122"/>
      <c r="J122" s="122"/>
      <c r="K122" s="122"/>
      <c r="L122" s="122"/>
      <c r="M122" s="122"/>
      <c r="N122" s="122"/>
      <c r="O122" s="122"/>
    </row>
    <row r="123" spans="1:15" x14ac:dyDescent="0.35">
      <c r="A123" s="84" t="s">
        <v>1204</v>
      </c>
      <c r="B123" s="84" t="s">
        <v>1218</v>
      </c>
      <c r="C123" s="89" t="s">
        <v>1072</v>
      </c>
      <c r="D123" s="122"/>
      <c r="E123" s="122"/>
      <c r="F123" s="122"/>
      <c r="G123" s="122"/>
      <c r="H123" s="122"/>
      <c r="I123" s="122"/>
      <c r="J123" s="122"/>
      <c r="K123" s="122"/>
      <c r="L123" s="122"/>
      <c r="M123" s="122"/>
      <c r="N123" s="122"/>
      <c r="O123" s="122"/>
    </row>
    <row r="124" spans="1:15" x14ac:dyDescent="0.35">
      <c r="A124" s="84" t="s">
        <v>1204</v>
      </c>
      <c r="B124" s="84" t="s">
        <v>1219</v>
      </c>
      <c r="C124" s="89" t="s">
        <v>1130</v>
      </c>
      <c r="D124" s="122"/>
      <c r="E124" s="122"/>
      <c r="F124" s="122"/>
      <c r="G124" s="122"/>
      <c r="H124" s="122"/>
      <c r="I124" s="122"/>
      <c r="J124" s="122"/>
      <c r="K124" s="122"/>
      <c r="L124" s="122"/>
      <c r="M124" s="122"/>
      <c r="N124" s="122"/>
      <c r="O124" s="122"/>
    </row>
    <row r="125" spans="1:15" x14ac:dyDescent="0.35">
      <c r="A125" s="84" t="s">
        <v>1204</v>
      </c>
      <c r="B125" s="101" t="s">
        <v>1198</v>
      </c>
      <c r="C125" s="89" t="s">
        <v>1072</v>
      </c>
      <c r="D125" s="122"/>
      <c r="E125" s="105" t="s">
        <v>1220</v>
      </c>
      <c r="F125" s="105" t="s">
        <v>1221</v>
      </c>
      <c r="G125" s="122"/>
      <c r="H125" s="122"/>
      <c r="I125" s="122"/>
      <c r="J125" s="122"/>
      <c r="K125" s="122"/>
      <c r="L125" s="122"/>
      <c r="M125" s="122"/>
      <c r="N125" s="122"/>
      <c r="O125" s="122"/>
    </row>
    <row r="126" spans="1:15" x14ac:dyDescent="0.35">
      <c r="A126" s="84" t="s">
        <v>1204</v>
      </c>
      <c r="B126" s="84" t="s">
        <v>1222</v>
      </c>
      <c r="C126" s="89" t="s">
        <v>1156</v>
      </c>
      <c r="D126" s="122"/>
      <c r="E126" s="109" t="s">
        <v>1223</v>
      </c>
      <c r="F126" s="163" t="s">
        <v>1224</v>
      </c>
      <c r="G126" s="163"/>
      <c r="H126" s="163"/>
      <c r="I126" s="163"/>
      <c r="J126" s="163"/>
      <c r="K126" s="163"/>
      <c r="L126" s="163"/>
      <c r="M126" s="163"/>
      <c r="N126" s="163"/>
      <c r="O126" s="163"/>
    </row>
    <row r="127" spans="1:15" x14ac:dyDescent="0.35">
      <c r="A127" s="122"/>
      <c r="B127" s="122"/>
      <c r="C127" s="122"/>
      <c r="D127" s="122"/>
      <c r="E127" s="109" t="s">
        <v>1225</v>
      </c>
      <c r="F127" s="163" t="s">
        <v>1226</v>
      </c>
      <c r="G127" s="163"/>
      <c r="H127" s="163"/>
      <c r="I127" s="163"/>
      <c r="J127" s="163"/>
      <c r="K127" s="163"/>
      <c r="L127" s="163"/>
      <c r="M127" s="163"/>
      <c r="N127" s="163"/>
      <c r="O127" s="163"/>
    </row>
    <row r="128" spans="1:15" x14ac:dyDescent="0.35">
      <c r="A128" s="122"/>
      <c r="B128" s="122"/>
      <c r="C128" s="122"/>
      <c r="D128" s="122"/>
      <c r="E128" s="109" t="s">
        <v>1227</v>
      </c>
      <c r="F128" s="163" t="s">
        <v>1228</v>
      </c>
      <c r="G128" s="163"/>
      <c r="H128" s="163"/>
      <c r="I128" s="163"/>
      <c r="J128" s="163"/>
      <c r="K128" s="163"/>
      <c r="L128" s="163"/>
      <c r="M128" s="163"/>
      <c r="N128" s="163"/>
      <c r="O128" s="163"/>
    </row>
    <row r="129" spans="1:19" x14ac:dyDescent="0.35">
      <c r="A129" s="84" t="s">
        <v>1229</v>
      </c>
      <c r="B129" s="84" t="s">
        <v>1230</v>
      </c>
      <c r="C129" s="83" t="s">
        <v>1111</v>
      </c>
      <c r="D129" s="122"/>
      <c r="E129" s="109" t="s">
        <v>1231</v>
      </c>
      <c r="F129" s="163" t="s">
        <v>1232</v>
      </c>
      <c r="G129" s="163"/>
      <c r="H129" s="163"/>
      <c r="I129" s="163"/>
      <c r="J129" s="163"/>
      <c r="K129" s="163"/>
      <c r="L129" s="163"/>
      <c r="M129" s="163"/>
      <c r="N129" s="163"/>
      <c r="O129" s="163"/>
      <c r="P129" s="122"/>
      <c r="Q129" s="122"/>
      <c r="R129" s="122"/>
      <c r="S129" s="122"/>
    </row>
    <row r="130" spans="1:19" x14ac:dyDescent="0.35">
      <c r="A130" s="84" t="s">
        <v>1229</v>
      </c>
      <c r="B130" s="84" t="s">
        <v>1233</v>
      </c>
      <c r="C130" s="89" t="s">
        <v>1118</v>
      </c>
      <c r="D130" s="122"/>
      <c r="E130" s="109" t="s">
        <v>1234</v>
      </c>
      <c r="F130" s="163" t="s">
        <v>1235</v>
      </c>
      <c r="G130" s="163"/>
      <c r="H130" s="163"/>
      <c r="I130" s="163"/>
      <c r="J130" s="163"/>
      <c r="K130" s="163"/>
      <c r="L130" s="163"/>
      <c r="M130" s="163"/>
      <c r="N130" s="163"/>
      <c r="O130" s="163"/>
      <c r="P130" s="163"/>
      <c r="Q130" s="163"/>
      <c r="R130" s="163"/>
      <c r="S130" s="163"/>
    </row>
    <row r="131" spans="1:19" x14ac:dyDescent="0.35">
      <c r="A131" s="84" t="s">
        <v>1229</v>
      </c>
      <c r="B131" s="84" t="s">
        <v>1236</v>
      </c>
      <c r="C131" s="83" t="s">
        <v>1111</v>
      </c>
      <c r="D131" s="122"/>
      <c r="E131" s="109" t="s">
        <v>1237</v>
      </c>
      <c r="F131" s="163" t="s">
        <v>1238</v>
      </c>
      <c r="G131" s="163"/>
      <c r="H131" s="163"/>
      <c r="I131" s="163"/>
      <c r="J131" s="163"/>
      <c r="K131" s="163"/>
      <c r="L131" s="163"/>
      <c r="M131" s="163"/>
      <c r="N131" s="163"/>
      <c r="O131" s="163"/>
      <c r="P131" s="122"/>
      <c r="Q131" s="122"/>
      <c r="R131" s="122"/>
      <c r="S131" s="122"/>
    </row>
    <row r="132" spans="1:19" x14ac:dyDescent="0.35">
      <c r="A132" s="84" t="s">
        <v>1229</v>
      </c>
      <c r="B132" s="84" t="s">
        <v>1239</v>
      </c>
      <c r="C132" s="89" t="s">
        <v>1118</v>
      </c>
      <c r="D132" s="122"/>
      <c r="E132" s="109" t="s">
        <v>1240</v>
      </c>
      <c r="F132" s="163" t="s">
        <v>1241</v>
      </c>
      <c r="G132" s="163"/>
      <c r="H132" s="163"/>
      <c r="I132" s="163"/>
      <c r="J132" s="163"/>
      <c r="K132" s="163"/>
      <c r="L132" s="163"/>
      <c r="M132" s="163"/>
      <c r="N132" s="163"/>
      <c r="O132" s="163"/>
      <c r="P132" s="122"/>
      <c r="Q132" s="122"/>
      <c r="R132" s="122"/>
      <c r="S132" s="122"/>
    </row>
    <row r="133" spans="1:19" x14ac:dyDescent="0.35">
      <c r="A133" s="84" t="s">
        <v>1229</v>
      </c>
      <c r="B133" s="84" t="s">
        <v>1242</v>
      </c>
      <c r="C133" s="89" t="s">
        <v>1146</v>
      </c>
      <c r="D133" s="122"/>
      <c r="E133" s="122"/>
      <c r="F133" s="122"/>
      <c r="G133" s="122"/>
      <c r="H133" s="122"/>
      <c r="I133" s="122"/>
      <c r="J133" s="122"/>
      <c r="K133" s="122"/>
      <c r="L133" s="122"/>
      <c r="M133" s="122"/>
      <c r="N133" s="122"/>
      <c r="O133" s="122"/>
      <c r="P133" s="122"/>
      <c r="Q133" s="122"/>
      <c r="R133" s="122"/>
      <c r="S133" s="122"/>
    </row>
    <row r="134" spans="1:19" x14ac:dyDescent="0.35">
      <c r="A134" s="84" t="s">
        <v>1229</v>
      </c>
      <c r="B134" s="84" t="s">
        <v>1243</v>
      </c>
      <c r="C134" s="89" t="s">
        <v>1130</v>
      </c>
      <c r="D134" s="122"/>
      <c r="E134" s="122"/>
      <c r="F134" s="122"/>
      <c r="G134" s="122"/>
      <c r="H134" s="122"/>
      <c r="I134" s="122"/>
      <c r="J134" s="122"/>
      <c r="K134" s="122"/>
      <c r="L134" s="122"/>
      <c r="M134" s="122"/>
      <c r="N134" s="122"/>
      <c r="O134" s="122"/>
      <c r="P134" s="122"/>
      <c r="Q134" s="122"/>
      <c r="R134" s="122"/>
      <c r="S134" s="122"/>
    </row>
    <row r="135" spans="1:19" x14ac:dyDescent="0.35">
      <c r="A135" s="84" t="s">
        <v>1229</v>
      </c>
      <c r="B135" s="84" t="s">
        <v>1244</v>
      </c>
      <c r="C135" s="83" t="s">
        <v>1111</v>
      </c>
      <c r="D135" s="122"/>
      <c r="E135" s="122"/>
      <c r="F135" s="122"/>
      <c r="G135" s="122"/>
      <c r="H135" s="122"/>
      <c r="I135" s="122"/>
      <c r="J135" s="122"/>
      <c r="K135" s="122"/>
      <c r="L135" s="122"/>
      <c r="M135" s="122"/>
      <c r="N135" s="122"/>
      <c r="O135" s="122"/>
      <c r="P135" s="122"/>
      <c r="Q135" s="122"/>
      <c r="R135" s="122"/>
      <c r="S135" s="122"/>
    </row>
    <row r="136" spans="1:19" x14ac:dyDescent="0.35">
      <c r="A136" s="84" t="s">
        <v>1229</v>
      </c>
      <c r="B136" s="94" t="s">
        <v>1245</v>
      </c>
      <c r="C136" s="83" t="s">
        <v>1106</v>
      </c>
      <c r="D136" s="122"/>
      <c r="E136" s="122"/>
      <c r="F136" s="122"/>
      <c r="G136" s="122"/>
      <c r="H136" s="122"/>
      <c r="I136" s="122"/>
      <c r="J136" s="122"/>
      <c r="K136" s="122"/>
      <c r="L136" s="122"/>
      <c r="M136" s="122"/>
      <c r="N136" s="122"/>
      <c r="O136" s="122"/>
      <c r="P136" s="122"/>
      <c r="Q136" s="122"/>
      <c r="R136" s="122"/>
      <c r="S136" s="122"/>
    </row>
    <row r="137" spans="1:19" x14ac:dyDescent="0.35">
      <c r="A137" s="84" t="s">
        <v>1229</v>
      </c>
      <c r="B137" s="94" t="s">
        <v>1246</v>
      </c>
      <c r="C137" s="83" t="s">
        <v>1065</v>
      </c>
      <c r="D137" s="122"/>
      <c r="E137" s="106"/>
      <c r="F137" s="122"/>
      <c r="G137" s="122"/>
      <c r="H137" s="122"/>
      <c r="I137" s="122"/>
      <c r="J137" s="122"/>
      <c r="K137" s="122"/>
      <c r="L137" s="122"/>
      <c r="M137" s="122"/>
      <c r="N137" s="122"/>
      <c r="O137" s="122"/>
      <c r="P137" s="122"/>
      <c r="Q137" s="122"/>
      <c r="R137" s="122"/>
      <c r="S137" s="122"/>
    </row>
    <row r="138" spans="1:19" x14ac:dyDescent="0.35">
      <c r="A138" s="84" t="s">
        <v>1229</v>
      </c>
      <c r="B138" s="84" t="s">
        <v>1247</v>
      </c>
      <c r="C138" s="89" t="s">
        <v>1146</v>
      </c>
      <c r="D138" s="122"/>
      <c r="E138" s="122"/>
      <c r="F138" s="122"/>
      <c r="G138" s="122"/>
      <c r="H138" s="122"/>
      <c r="I138" s="122"/>
      <c r="J138" s="122"/>
      <c r="K138" s="122"/>
      <c r="L138" s="122"/>
      <c r="M138" s="122"/>
      <c r="N138" s="122"/>
      <c r="O138" s="122"/>
      <c r="P138" s="122"/>
      <c r="Q138" s="122"/>
      <c r="R138" s="122"/>
      <c r="S138" s="122"/>
    </row>
    <row r="139" spans="1:19" x14ac:dyDescent="0.35">
      <c r="A139" s="84" t="s">
        <v>1229</v>
      </c>
      <c r="B139" s="94" t="s">
        <v>1248</v>
      </c>
      <c r="C139" s="83" t="s">
        <v>1111</v>
      </c>
      <c r="D139" s="122"/>
      <c r="E139" s="106"/>
      <c r="F139" s="122"/>
      <c r="G139" s="122"/>
      <c r="H139" s="122"/>
      <c r="I139" s="122"/>
      <c r="J139" s="122"/>
      <c r="K139" s="122"/>
      <c r="L139" s="122"/>
      <c r="M139" s="122"/>
      <c r="N139" s="122"/>
      <c r="O139" s="122"/>
      <c r="P139" s="122"/>
      <c r="Q139" s="122"/>
      <c r="R139" s="122"/>
      <c r="S139" s="122"/>
    </row>
    <row r="140" spans="1:19" x14ac:dyDescent="0.35">
      <c r="A140" s="84" t="s">
        <v>1229</v>
      </c>
      <c r="B140" s="94" t="s">
        <v>1249</v>
      </c>
      <c r="C140" s="89" t="s">
        <v>1118</v>
      </c>
      <c r="D140" s="122"/>
      <c r="E140" s="122"/>
      <c r="F140" s="122"/>
      <c r="G140" s="122"/>
      <c r="H140" s="122"/>
      <c r="I140" s="122"/>
      <c r="J140" s="122"/>
      <c r="K140" s="122"/>
      <c r="L140" s="122"/>
      <c r="M140" s="122"/>
      <c r="N140" s="122"/>
      <c r="O140" s="122"/>
      <c r="P140" s="122"/>
      <c r="Q140" s="122"/>
      <c r="R140" s="122"/>
      <c r="S140" s="122"/>
    </row>
    <row r="141" spans="1:19" x14ac:dyDescent="0.35">
      <c r="A141" s="84" t="s">
        <v>1229</v>
      </c>
      <c r="B141" s="100" t="s">
        <v>1217</v>
      </c>
      <c r="C141" s="89" t="s">
        <v>1200</v>
      </c>
      <c r="D141" s="122"/>
      <c r="E141" s="122"/>
      <c r="F141" s="122"/>
      <c r="G141" s="122"/>
      <c r="H141" s="122"/>
      <c r="I141" s="122"/>
      <c r="J141" s="122"/>
      <c r="K141" s="122"/>
      <c r="L141" s="122"/>
      <c r="M141" s="122"/>
      <c r="N141" s="122"/>
      <c r="O141" s="122"/>
      <c r="P141" s="122"/>
      <c r="Q141" s="122"/>
      <c r="R141" s="122"/>
      <c r="S141" s="122"/>
    </row>
    <row r="142" spans="1:19" x14ac:dyDescent="0.35">
      <c r="A142" s="84" t="s">
        <v>1229</v>
      </c>
      <c r="B142" s="84" t="s">
        <v>1250</v>
      </c>
      <c r="C142" s="83" t="s">
        <v>1111</v>
      </c>
      <c r="D142" s="122"/>
      <c r="E142" s="122"/>
      <c r="F142" s="122"/>
      <c r="G142" s="122"/>
      <c r="H142" s="122"/>
      <c r="I142" s="122"/>
      <c r="J142" s="122"/>
      <c r="K142" s="122"/>
      <c r="L142" s="122"/>
      <c r="M142" s="122"/>
      <c r="N142" s="122"/>
      <c r="O142" s="122"/>
      <c r="P142" s="122"/>
      <c r="Q142" s="122"/>
      <c r="R142" s="122"/>
      <c r="S142" s="122"/>
    </row>
    <row r="143" spans="1:19" x14ac:dyDescent="0.35">
      <c r="A143" s="84" t="s">
        <v>1229</v>
      </c>
      <c r="B143" s="84" t="s">
        <v>1251</v>
      </c>
      <c r="C143" s="89" t="s">
        <v>1146</v>
      </c>
      <c r="D143" s="122"/>
      <c r="E143" s="122"/>
      <c r="F143" s="122"/>
      <c r="G143" s="122"/>
      <c r="H143" s="122"/>
      <c r="I143" s="122"/>
      <c r="J143" s="122"/>
      <c r="K143" s="122"/>
      <c r="L143" s="122"/>
      <c r="M143" s="122"/>
      <c r="N143" s="122"/>
      <c r="O143" s="122"/>
      <c r="P143" s="122"/>
      <c r="Q143" s="122"/>
      <c r="R143" s="122"/>
      <c r="S143" s="122"/>
    </row>
    <row r="144" spans="1:19" x14ac:dyDescent="0.35">
      <c r="A144" s="84" t="s">
        <v>1229</v>
      </c>
      <c r="B144" s="84" t="s">
        <v>1252</v>
      </c>
      <c r="C144" s="83" t="s">
        <v>1111</v>
      </c>
      <c r="D144" s="122"/>
      <c r="E144" s="122"/>
      <c r="F144" s="122"/>
      <c r="G144" s="122"/>
      <c r="H144" s="122"/>
      <c r="I144" s="122"/>
      <c r="J144" s="122"/>
      <c r="K144" s="122"/>
      <c r="L144" s="122"/>
      <c r="M144" s="122"/>
      <c r="N144" s="122"/>
      <c r="O144" s="122"/>
      <c r="P144" s="122"/>
      <c r="Q144" s="122"/>
      <c r="R144" s="122"/>
      <c r="S144" s="122"/>
    </row>
    <row r="145" spans="1:4" x14ac:dyDescent="0.35">
      <c r="A145" s="84" t="s">
        <v>1229</v>
      </c>
      <c r="B145" s="84" t="s">
        <v>1253</v>
      </c>
      <c r="C145" s="83" t="s">
        <v>1111</v>
      </c>
      <c r="D145" s="122"/>
    </row>
    <row r="146" spans="1:4" x14ac:dyDescent="0.35">
      <c r="A146" s="84" t="s">
        <v>1229</v>
      </c>
      <c r="B146" s="84" t="s">
        <v>1254</v>
      </c>
      <c r="C146" s="83" t="s">
        <v>1111</v>
      </c>
      <c r="D146" s="122"/>
    </row>
    <row r="147" spans="1:4" x14ac:dyDescent="0.35">
      <c r="A147" s="84" t="s">
        <v>1229</v>
      </c>
      <c r="B147" s="84" t="s">
        <v>1255</v>
      </c>
      <c r="C147" s="89" t="s">
        <v>1118</v>
      </c>
      <c r="D147" s="122"/>
    </row>
    <row r="148" spans="1:4" x14ac:dyDescent="0.35">
      <c r="A148" s="84" t="s">
        <v>1229</v>
      </c>
      <c r="B148" s="84" t="s">
        <v>1256</v>
      </c>
      <c r="C148" s="89" t="s">
        <v>1146</v>
      </c>
      <c r="D148" s="122"/>
    </row>
    <row r="149" spans="1:4" x14ac:dyDescent="0.35">
      <c r="A149" s="84" t="s">
        <v>1229</v>
      </c>
      <c r="B149" s="84" t="s">
        <v>1257</v>
      </c>
      <c r="C149" s="83" t="s">
        <v>1111</v>
      </c>
      <c r="D149" s="122"/>
    </row>
    <row r="150" spans="1:4" x14ac:dyDescent="0.35">
      <c r="A150" s="84" t="s">
        <v>1229</v>
      </c>
      <c r="B150" s="101" t="s">
        <v>1198</v>
      </c>
      <c r="C150" s="89" t="s">
        <v>1072</v>
      </c>
      <c r="D150" s="122"/>
    </row>
    <row r="151" spans="1:4" x14ac:dyDescent="0.35">
      <c r="A151" s="84" t="s">
        <v>1229</v>
      </c>
      <c r="B151" s="84" t="s">
        <v>1258</v>
      </c>
      <c r="C151" s="83" t="s">
        <v>1259</v>
      </c>
      <c r="D151" s="122" t="s">
        <v>1260</v>
      </c>
    </row>
    <row r="152" spans="1:4" x14ac:dyDescent="0.35">
      <c r="A152" s="102" t="s">
        <v>1229</v>
      </c>
      <c r="B152" s="104" t="s">
        <v>1261</v>
      </c>
      <c r="C152" s="103" t="s">
        <v>1059</v>
      </c>
      <c r="D152" s="122"/>
    </row>
    <row r="156" spans="1:4" ht="15" customHeight="1" x14ac:dyDescent="0.35">
      <c r="A156" s="161" t="s">
        <v>1262</v>
      </c>
      <c r="B156" s="161"/>
      <c r="C156" s="161"/>
      <c r="D156" s="161"/>
    </row>
    <row r="157" spans="1:4" ht="15.75" customHeight="1" x14ac:dyDescent="0.35">
      <c r="A157" s="162"/>
      <c r="B157" s="162"/>
      <c r="C157" s="162"/>
      <c r="D157" s="162"/>
    </row>
    <row r="158" spans="1:4" ht="15.5" x14ac:dyDescent="0.35">
      <c r="A158" s="117"/>
      <c r="B158" s="122"/>
      <c r="C158" s="122"/>
      <c r="D158" s="122"/>
    </row>
    <row r="159" spans="1:4" x14ac:dyDescent="0.35">
      <c r="A159" s="118" t="s">
        <v>1046</v>
      </c>
      <c r="B159" s="122"/>
      <c r="C159" s="122"/>
      <c r="D159" s="122"/>
    </row>
    <row r="160" spans="1:4" ht="150" customHeight="1" x14ac:dyDescent="0.35">
      <c r="A160" s="155" t="s">
        <v>1263</v>
      </c>
      <c r="B160" s="145"/>
      <c r="C160" s="145"/>
      <c r="D160" s="145"/>
    </row>
    <row r="161" spans="1:4" ht="15.75" customHeight="1" x14ac:dyDescent="0.35">
      <c r="A161" s="136"/>
      <c r="B161" s="131"/>
      <c r="C161" s="131"/>
      <c r="D161" s="131"/>
    </row>
    <row r="162" spans="1:4" x14ac:dyDescent="0.35">
      <c r="A162" s="118" t="s">
        <v>1056</v>
      </c>
      <c r="B162" s="122"/>
      <c r="C162" s="122"/>
      <c r="D162" s="122"/>
    </row>
    <row r="163" spans="1:4" ht="272.25" customHeight="1" x14ac:dyDescent="0.35">
      <c r="A163" s="155" t="s">
        <v>1264</v>
      </c>
      <c r="B163" s="155"/>
      <c r="C163" s="155"/>
      <c r="D163" s="122"/>
    </row>
    <row r="164" spans="1:4" ht="18" customHeight="1" x14ac:dyDescent="0.35">
      <c r="A164" s="136"/>
      <c r="B164" s="136"/>
      <c r="C164" s="136"/>
      <c r="D164" s="122"/>
    </row>
    <row r="165" spans="1:4" ht="18" customHeight="1" x14ac:dyDescent="0.35">
      <c r="A165" s="136"/>
      <c r="B165" s="136"/>
      <c r="C165" s="136"/>
      <c r="D165" s="122"/>
    </row>
    <row r="166" spans="1:4" ht="20.25" customHeight="1" x14ac:dyDescent="0.35">
      <c r="A166" s="118" t="s">
        <v>1070</v>
      </c>
      <c r="B166" s="122"/>
      <c r="C166" s="122"/>
      <c r="D166" s="122"/>
    </row>
    <row r="167" spans="1:4" ht="175.5" customHeight="1" x14ac:dyDescent="0.35">
      <c r="A167" s="155" t="s">
        <v>1265</v>
      </c>
      <c r="B167" s="155"/>
      <c r="C167" s="155"/>
      <c r="D167" s="122"/>
    </row>
    <row r="168" spans="1:4" ht="20.25" customHeight="1" x14ac:dyDescent="0.35">
      <c r="A168" s="122"/>
      <c r="B168" s="122"/>
      <c r="C168" s="122"/>
      <c r="D168" s="122"/>
    </row>
    <row r="169" spans="1:4" ht="20.25" customHeight="1" x14ac:dyDescent="0.35">
      <c r="A169" s="122"/>
      <c r="B169" s="122"/>
      <c r="C169" s="122"/>
      <c r="D169" s="122"/>
    </row>
    <row r="170" spans="1:4" ht="20.25" customHeight="1" x14ac:dyDescent="0.35">
      <c r="A170" s="118" t="s">
        <v>1081</v>
      </c>
      <c r="B170" s="122"/>
      <c r="C170" s="122"/>
      <c r="D170" s="122"/>
    </row>
    <row r="171" spans="1:4" ht="142.5" customHeight="1" x14ac:dyDescent="0.35">
      <c r="A171" s="155" t="s">
        <v>1266</v>
      </c>
      <c r="B171" s="155"/>
      <c r="C171" s="155"/>
      <c r="D171" s="122"/>
    </row>
    <row r="172" spans="1:4" ht="17.25" customHeight="1" x14ac:dyDescent="0.35">
      <c r="A172" s="122"/>
      <c r="B172" s="122"/>
      <c r="C172" s="122"/>
      <c r="D172" s="122"/>
    </row>
    <row r="173" spans="1:4" ht="20.25" customHeight="1" x14ac:dyDescent="0.35">
      <c r="A173" s="118" t="s">
        <v>1093</v>
      </c>
      <c r="B173" s="122"/>
      <c r="C173" s="122"/>
      <c r="D173" s="122"/>
    </row>
    <row r="174" spans="1:4" ht="178.5" customHeight="1" x14ac:dyDescent="0.35">
      <c r="A174" s="155" t="s">
        <v>1267</v>
      </c>
      <c r="B174" s="155"/>
      <c r="C174" s="155"/>
      <c r="D174" s="122"/>
    </row>
    <row r="175" spans="1:4" ht="18.75" customHeight="1" x14ac:dyDescent="0.35">
      <c r="A175" s="122"/>
      <c r="B175" s="122"/>
      <c r="C175" s="122"/>
      <c r="D175" s="122"/>
    </row>
    <row r="176" spans="1:4" ht="20.25" customHeight="1" x14ac:dyDescent="0.35">
      <c r="A176" s="118" t="s">
        <v>1104</v>
      </c>
      <c r="B176" s="122"/>
      <c r="C176" s="122"/>
      <c r="D176" s="122"/>
    </row>
    <row r="177" spans="1:4" ht="232.5" customHeight="1" x14ac:dyDescent="0.35">
      <c r="A177" s="155" t="s">
        <v>1268</v>
      </c>
      <c r="B177" s="155"/>
      <c r="C177" s="155"/>
      <c r="D177" s="122"/>
    </row>
    <row r="178" spans="1:4" ht="13.5" customHeight="1" x14ac:dyDescent="0.35">
      <c r="A178" s="136"/>
      <c r="B178" s="136"/>
      <c r="C178" s="136"/>
      <c r="D178" s="122"/>
    </row>
    <row r="179" spans="1:4" ht="20.25" customHeight="1" x14ac:dyDescent="0.35">
      <c r="A179" s="119" t="s">
        <v>1128</v>
      </c>
      <c r="B179" s="136"/>
      <c r="C179" s="136"/>
      <c r="D179" s="122"/>
    </row>
    <row r="180" spans="1:4" ht="249.75" customHeight="1" x14ac:dyDescent="0.35">
      <c r="A180" s="155" t="s">
        <v>1269</v>
      </c>
      <c r="B180" s="155"/>
      <c r="C180" s="136"/>
      <c r="D180" s="122"/>
    </row>
    <row r="181" spans="1:4" ht="18" customHeight="1" x14ac:dyDescent="0.35">
      <c r="A181" s="136"/>
      <c r="B181" s="136"/>
      <c r="C181" s="136"/>
      <c r="D181" s="122"/>
    </row>
    <row r="182" spans="1:4" ht="18.75" customHeight="1" x14ac:dyDescent="0.35">
      <c r="A182" s="119" t="s">
        <v>1158</v>
      </c>
      <c r="B182" s="136"/>
      <c r="C182" s="136"/>
      <c r="D182" s="122"/>
    </row>
    <row r="183" spans="1:4" ht="150.75" customHeight="1" x14ac:dyDescent="0.35">
      <c r="A183" s="155" t="s">
        <v>1270</v>
      </c>
      <c r="B183" s="155"/>
      <c r="C183" s="155"/>
      <c r="D183" s="122"/>
    </row>
    <row r="184" spans="1:4" ht="17.25" customHeight="1" x14ac:dyDescent="0.35">
      <c r="A184" s="136"/>
      <c r="B184" s="136"/>
      <c r="C184" s="136"/>
      <c r="D184" s="122"/>
    </row>
    <row r="185" spans="1:4" ht="16.5" customHeight="1" x14ac:dyDescent="0.35">
      <c r="A185" s="136"/>
      <c r="B185" s="136"/>
      <c r="C185" s="136"/>
      <c r="D185" s="122"/>
    </row>
    <row r="186" spans="1:4" x14ac:dyDescent="0.35">
      <c r="A186" s="99"/>
      <c r="B186" s="99"/>
      <c r="C186" s="122"/>
      <c r="D186" s="122"/>
    </row>
    <row r="187" spans="1:4" x14ac:dyDescent="0.35">
      <c r="A187" s="118" t="s">
        <v>1168</v>
      </c>
      <c r="B187" s="122"/>
      <c r="C187" s="122"/>
      <c r="D187" s="122"/>
    </row>
    <row r="188" spans="1:4" ht="365.25" customHeight="1" x14ac:dyDescent="0.35">
      <c r="A188" s="155" t="s">
        <v>1271</v>
      </c>
      <c r="B188" s="155"/>
      <c r="C188" s="155"/>
      <c r="D188" s="155"/>
    </row>
    <row r="189" spans="1:4" x14ac:dyDescent="0.35">
      <c r="A189" s="155"/>
      <c r="B189" s="155"/>
      <c r="C189" s="155"/>
      <c r="D189" s="155"/>
    </row>
    <row r="190" spans="1:4" x14ac:dyDescent="0.35">
      <c r="A190" s="155"/>
      <c r="B190" s="155"/>
      <c r="C190" s="155"/>
      <c r="D190" s="155"/>
    </row>
    <row r="191" spans="1:4" x14ac:dyDescent="0.35">
      <c r="A191" s="155"/>
      <c r="B191" s="155"/>
      <c r="C191" s="155"/>
      <c r="D191" s="155"/>
    </row>
    <row r="192" spans="1:4" x14ac:dyDescent="0.35">
      <c r="A192" s="155"/>
      <c r="B192" s="155"/>
      <c r="C192" s="155"/>
      <c r="D192" s="155"/>
    </row>
    <row r="193" spans="1:4" x14ac:dyDescent="0.35">
      <c r="A193" s="155"/>
      <c r="B193" s="155"/>
      <c r="C193" s="155"/>
      <c r="D193" s="155"/>
    </row>
    <row r="194" spans="1:4" x14ac:dyDescent="0.35">
      <c r="A194" s="155"/>
      <c r="B194" s="155"/>
      <c r="C194" s="155"/>
      <c r="D194" s="155"/>
    </row>
    <row r="195" spans="1:4" x14ac:dyDescent="0.35">
      <c r="A195" s="155"/>
      <c r="B195" s="155"/>
      <c r="C195" s="155"/>
      <c r="D195" s="155"/>
    </row>
    <row r="196" spans="1:4" x14ac:dyDescent="0.35">
      <c r="A196" s="155"/>
      <c r="B196" s="155"/>
      <c r="C196" s="155"/>
      <c r="D196" s="155"/>
    </row>
    <row r="197" spans="1:4" x14ac:dyDescent="0.35">
      <c r="A197" s="155"/>
      <c r="B197" s="155"/>
      <c r="C197" s="155"/>
      <c r="D197" s="155"/>
    </row>
    <row r="198" spans="1:4" x14ac:dyDescent="0.35">
      <c r="A198" s="155"/>
      <c r="B198" s="155"/>
      <c r="C198" s="155"/>
      <c r="D198" s="155"/>
    </row>
    <row r="199" spans="1:4" x14ac:dyDescent="0.35">
      <c r="A199" s="155"/>
      <c r="B199" s="155"/>
      <c r="C199" s="155"/>
      <c r="D199" s="155"/>
    </row>
    <row r="200" spans="1:4" x14ac:dyDescent="0.35">
      <c r="A200" s="155"/>
      <c r="B200" s="155"/>
      <c r="C200" s="155"/>
      <c r="D200" s="155"/>
    </row>
    <row r="201" spans="1:4" x14ac:dyDescent="0.35">
      <c r="A201" s="155"/>
      <c r="B201" s="155"/>
      <c r="C201" s="155"/>
      <c r="D201" s="155"/>
    </row>
    <row r="202" spans="1:4" x14ac:dyDescent="0.35">
      <c r="A202" s="155"/>
      <c r="B202" s="155"/>
      <c r="C202" s="155"/>
      <c r="D202" s="155"/>
    </row>
    <row r="203" spans="1:4" x14ac:dyDescent="0.35">
      <c r="A203" s="155"/>
      <c r="B203" s="155"/>
      <c r="C203" s="155"/>
      <c r="D203" s="155"/>
    </row>
    <row r="204" spans="1:4" x14ac:dyDescent="0.35">
      <c r="A204" s="155"/>
      <c r="B204" s="155"/>
      <c r="C204" s="155"/>
      <c r="D204" s="155"/>
    </row>
    <row r="205" spans="1:4" x14ac:dyDescent="0.35">
      <c r="A205" s="155"/>
      <c r="B205" s="155"/>
      <c r="C205" s="155"/>
      <c r="D205" s="155"/>
    </row>
    <row r="206" spans="1:4" x14ac:dyDescent="0.35">
      <c r="A206" s="155"/>
      <c r="B206" s="155"/>
      <c r="C206" s="155"/>
      <c r="D206" s="155"/>
    </row>
    <row r="207" spans="1:4" x14ac:dyDescent="0.35">
      <c r="A207" s="155"/>
      <c r="B207" s="155"/>
      <c r="C207" s="155"/>
      <c r="D207" s="155"/>
    </row>
    <row r="208" spans="1:4" x14ac:dyDescent="0.35">
      <c r="A208" s="155"/>
      <c r="B208" s="155"/>
      <c r="C208" s="155"/>
      <c r="D208" s="155"/>
    </row>
    <row r="209" spans="1:4" x14ac:dyDescent="0.35">
      <c r="A209" s="155"/>
      <c r="B209" s="155"/>
      <c r="C209" s="155"/>
      <c r="D209" s="155"/>
    </row>
    <row r="210" spans="1:4" x14ac:dyDescent="0.35">
      <c r="A210" s="155"/>
      <c r="B210" s="155"/>
      <c r="C210" s="155"/>
      <c r="D210" s="155"/>
    </row>
    <row r="211" spans="1:4" ht="14.25" customHeight="1" x14ac:dyDescent="0.35">
      <c r="A211" s="155"/>
      <c r="B211" s="155"/>
      <c r="C211" s="155"/>
      <c r="D211" s="155"/>
    </row>
    <row r="212" spans="1:4" ht="15" customHeight="1" x14ac:dyDescent="0.35">
      <c r="A212" s="155"/>
      <c r="B212" s="155"/>
      <c r="C212" s="155"/>
      <c r="D212" s="155"/>
    </row>
    <row r="213" spans="1:4" ht="15" customHeight="1" x14ac:dyDescent="0.35">
      <c r="A213" s="155"/>
      <c r="B213" s="155"/>
      <c r="C213" s="155"/>
      <c r="D213" s="155"/>
    </row>
    <row r="214" spans="1:4" ht="13.5" customHeight="1" x14ac:dyDescent="0.35">
      <c r="A214" s="155"/>
      <c r="B214" s="155"/>
      <c r="C214" s="155"/>
      <c r="D214" s="155"/>
    </row>
    <row r="215" spans="1:4" ht="13.5" customHeight="1" x14ac:dyDescent="0.35">
      <c r="A215" s="136"/>
      <c r="B215" s="136"/>
      <c r="C215" s="136"/>
      <c r="D215" s="136"/>
    </row>
    <row r="217" spans="1:4" x14ac:dyDescent="0.35">
      <c r="A217" s="118" t="s">
        <v>1204</v>
      </c>
      <c r="B217" s="122"/>
      <c r="C217" s="122"/>
      <c r="D217" s="122"/>
    </row>
    <row r="218" spans="1:4" ht="321" customHeight="1" x14ac:dyDescent="0.35">
      <c r="A218" s="155" t="s">
        <v>1272</v>
      </c>
      <c r="B218" s="155"/>
      <c r="C218" s="155"/>
      <c r="D218" s="155"/>
    </row>
    <row r="219" spans="1:4" x14ac:dyDescent="0.35">
      <c r="A219" s="155"/>
      <c r="B219" s="155"/>
      <c r="C219" s="155"/>
      <c r="D219" s="155"/>
    </row>
    <row r="220" spans="1:4" x14ac:dyDescent="0.35">
      <c r="A220" s="155"/>
      <c r="B220" s="155"/>
      <c r="C220" s="155"/>
      <c r="D220" s="155"/>
    </row>
    <row r="221" spans="1:4" x14ac:dyDescent="0.35">
      <c r="A221" s="155"/>
      <c r="B221" s="155"/>
      <c r="C221" s="155"/>
      <c r="D221" s="155"/>
    </row>
    <row r="222" spans="1:4" x14ac:dyDescent="0.35">
      <c r="A222" s="155"/>
      <c r="B222" s="155"/>
      <c r="C222" s="155"/>
      <c r="D222" s="155"/>
    </row>
    <row r="223" spans="1:4" x14ac:dyDescent="0.35">
      <c r="A223" s="155"/>
      <c r="B223" s="155"/>
      <c r="C223" s="155"/>
      <c r="D223" s="155"/>
    </row>
    <row r="224" spans="1:4" x14ac:dyDescent="0.35">
      <c r="A224" s="155"/>
      <c r="B224" s="155"/>
      <c r="C224" s="155"/>
      <c r="D224" s="155"/>
    </row>
    <row r="225" spans="1:4" x14ac:dyDescent="0.35">
      <c r="A225" s="155"/>
      <c r="B225" s="155"/>
      <c r="C225" s="155"/>
      <c r="D225" s="155"/>
    </row>
    <row r="226" spans="1:4" x14ac:dyDescent="0.35">
      <c r="A226" s="155"/>
      <c r="B226" s="155"/>
      <c r="C226" s="155"/>
      <c r="D226" s="155"/>
    </row>
    <row r="227" spans="1:4" x14ac:dyDescent="0.35">
      <c r="A227" s="155"/>
      <c r="B227" s="155"/>
      <c r="C227" s="155"/>
      <c r="D227" s="155"/>
    </row>
    <row r="228" spans="1:4" x14ac:dyDescent="0.35">
      <c r="A228" s="136"/>
      <c r="B228" s="136"/>
      <c r="C228" s="136"/>
      <c r="D228" s="136"/>
    </row>
    <row r="230" spans="1:4" x14ac:dyDescent="0.35">
      <c r="A230" s="118" t="s">
        <v>1229</v>
      </c>
      <c r="B230" s="122"/>
      <c r="C230" s="122"/>
      <c r="D230" s="122"/>
    </row>
    <row r="231" spans="1:4" ht="383.25" customHeight="1" x14ac:dyDescent="0.35">
      <c r="A231" s="155" t="s">
        <v>1273</v>
      </c>
      <c r="B231" s="155"/>
      <c r="C231" s="155"/>
      <c r="D231" s="155"/>
    </row>
    <row r="232" spans="1:4" x14ac:dyDescent="0.35">
      <c r="A232" s="155"/>
      <c r="B232" s="155"/>
      <c r="C232" s="155"/>
      <c r="D232" s="155"/>
    </row>
    <row r="233" spans="1:4" x14ac:dyDescent="0.35">
      <c r="A233" s="155"/>
      <c r="B233" s="155"/>
      <c r="C233" s="155"/>
      <c r="D233" s="155"/>
    </row>
    <row r="234" spans="1:4" x14ac:dyDescent="0.35">
      <c r="A234" s="155"/>
      <c r="B234" s="155"/>
      <c r="C234" s="155"/>
      <c r="D234" s="155"/>
    </row>
    <row r="235" spans="1:4" x14ac:dyDescent="0.35">
      <c r="A235" s="155"/>
      <c r="B235" s="155"/>
      <c r="C235" s="155"/>
      <c r="D235" s="155"/>
    </row>
    <row r="236" spans="1:4" x14ac:dyDescent="0.35">
      <c r="A236" s="155"/>
      <c r="B236" s="155"/>
      <c r="C236" s="155"/>
      <c r="D236" s="155"/>
    </row>
    <row r="237" spans="1:4" x14ac:dyDescent="0.35">
      <c r="A237" s="155"/>
      <c r="B237" s="155"/>
      <c r="C237" s="155"/>
      <c r="D237" s="155"/>
    </row>
    <row r="238" spans="1:4" x14ac:dyDescent="0.35">
      <c r="A238" s="155"/>
      <c r="B238" s="155"/>
      <c r="C238" s="155"/>
      <c r="D238" s="155"/>
    </row>
    <row r="239" spans="1:4" x14ac:dyDescent="0.35">
      <c r="A239" s="155"/>
      <c r="B239" s="155"/>
      <c r="C239" s="155"/>
      <c r="D239" s="155"/>
    </row>
    <row r="240" spans="1:4" x14ac:dyDescent="0.35">
      <c r="A240" s="155"/>
      <c r="B240" s="155"/>
      <c r="C240" s="155"/>
      <c r="D240" s="155"/>
    </row>
    <row r="241" spans="1:4" x14ac:dyDescent="0.35">
      <c r="A241" s="155"/>
      <c r="B241" s="155"/>
      <c r="C241" s="155"/>
      <c r="D241" s="155"/>
    </row>
    <row r="242" spans="1:4" x14ac:dyDescent="0.35">
      <c r="A242" s="155"/>
      <c r="B242" s="155"/>
      <c r="C242" s="155"/>
      <c r="D242" s="155"/>
    </row>
    <row r="243" spans="1:4" x14ac:dyDescent="0.35">
      <c r="A243" s="155"/>
      <c r="B243" s="155"/>
      <c r="C243" s="155"/>
      <c r="D243" s="155"/>
    </row>
    <row r="244" spans="1:4" x14ac:dyDescent="0.35">
      <c r="A244" s="155"/>
      <c r="B244" s="155"/>
      <c r="C244" s="155"/>
      <c r="D244" s="155"/>
    </row>
    <row r="245" spans="1:4" x14ac:dyDescent="0.35">
      <c r="A245" s="155"/>
      <c r="B245" s="155"/>
      <c r="C245" s="155"/>
      <c r="D245" s="155"/>
    </row>
    <row r="246" spans="1:4" x14ac:dyDescent="0.35">
      <c r="A246" s="155"/>
      <c r="B246" s="155"/>
      <c r="C246" s="155"/>
      <c r="D246" s="155"/>
    </row>
    <row r="247" spans="1:4" x14ac:dyDescent="0.35">
      <c r="A247" s="155"/>
      <c r="B247" s="155"/>
      <c r="C247" s="155"/>
      <c r="D247" s="155"/>
    </row>
    <row r="248" spans="1:4" x14ac:dyDescent="0.35">
      <c r="A248" s="155"/>
      <c r="B248" s="155"/>
      <c r="C248" s="155"/>
      <c r="D248" s="155"/>
    </row>
    <row r="249" spans="1:4" x14ac:dyDescent="0.35">
      <c r="A249" s="155"/>
      <c r="B249" s="155"/>
      <c r="C249" s="155"/>
      <c r="D249" s="155"/>
    </row>
    <row r="250" spans="1:4" x14ac:dyDescent="0.35">
      <c r="A250" s="155"/>
      <c r="B250" s="155"/>
      <c r="C250" s="155"/>
      <c r="D250" s="155"/>
    </row>
    <row r="251" spans="1:4" x14ac:dyDescent="0.35">
      <c r="A251" s="155"/>
      <c r="B251" s="155"/>
      <c r="C251" s="155"/>
      <c r="D251" s="155"/>
    </row>
    <row r="252" spans="1:4" x14ac:dyDescent="0.35">
      <c r="A252" s="155"/>
      <c r="B252" s="155"/>
      <c r="C252" s="155"/>
      <c r="D252" s="155"/>
    </row>
    <row r="253" spans="1:4" x14ac:dyDescent="0.35">
      <c r="A253" s="155"/>
      <c r="B253" s="155"/>
      <c r="C253" s="155"/>
      <c r="D253" s="155"/>
    </row>
    <row r="254" spans="1:4" x14ac:dyDescent="0.35">
      <c r="A254" s="155"/>
      <c r="B254" s="155"/>
      <c r="C254" s="155"/>
      <c r="D254" s="155"/>
    </row>
    <row r="255" spans="1:4" x14ac:dyDescent="0.35">
      <c r="A255" s="155"/>
      <c r="B255" s="155"/>
      <c r="C255" s="155"/>
      <c r="D255" s="155"/>
    </row>
    <row r="256" spans="1:4" x14ac:dyDescent="0.35">
      <c r="A256" s="155"/>
      <c r="B256" s="155"/>
      <c r="C256" s="155"/>
      <c r="D256" s="155"/>
    </row>
    <row r="257" spans="1:4" x14ac:dyDescent="0.35">
      <c r="A257" s="155"/>
      <c r="B257" s="155"/>
      <c r="C257" s="155"/>
      <c r="D257" s="155"/>
    </row>
    <row r="258" spans="1:4" x14ac:dyDescent="0.35">
      <c r="A258" s="155"/>
      <c r="B258" s="155"/>
      <c r="C258" s="155"/>
      <c r="D258" s="155"/>
    </row>
  </sheetData>
  <mergeCells count="70">
    <mergeCell ref="D54:E54"/>
    <mergeCell ref="D55:E55"/>
    <mergeCell ref="D46:E46"/>
    <mergeCell ref="D47:E47"/>
    <mergeCell ref="D51:E51"/>
    <mergeCell ref="D52:E52"/>
    <mergeCell ref="D53:E53"/>
    <mergeCell ref="D63:E63"/>
    <mergeCell ref="D64:E64"/>
    <mergeCell ref="D65:E65"/>
    <mergeCell ref="D56:E56"/>
    <mergeCell ref="D57:E57"/>
    <mergeCell ref="D58:E58"/>
    <mergeCell ref="D60:E60"/>
    <mergeCell ref="D61:E61"/>
    <mergeCell ref="A20:F20"/>
    <mergeCell ref="A2:F2"/>
    <mergeCell ref="A1:E1"/>
    <mergeCell ref="A5:F5"/>
    <mergeCell ref="D17:F17"/>
    <mergeCell ref="D7:F7"/>
    <mergeCell ref="D8:F8"/>
    <mergeCell ref="D9:F9"/>
    <mergeCell ref="D10:F10"/>
    <mergeCell ref="D13:F13"/>
    <mergeCell ref="D14:F14"/>
    <mergeCell ref="D15:F15"/>
    <mergeCell ref="D16:F16"/>
    <mergeCell ref="D26:E26"/>
    <mergeCell ref="D28:E28"/>
    <mergeCell ref="D30:E30"/>
    <mergeCell ref="D29:E29"/>
    <mergeCell ref="D31:E31"/>
    <mergeCell ref="D35:E35"/>
    <mergeCell ref="D36:E36"/>
    <mergeCell ref="D45:E45"/>
    <mergeCell ref="D37:E37"/>
    <mergeCell ref="D38:E38"/>
    <mergeCell ref="D32:E32"/>
    <mergeCell ref="D33:E33"/>
    <mergeCell ref="A231:D258"/>
    <mergeCell ref="F131:O131"/>
    <mergeCell ref="F132:O132"/>
    <mergeCell ref="F130:S130"/>
    <mergeCell ref="A160:D160"/>
    <mergeCell ref="A163:C163"/>
    <mergeCell ref="A188:D214"/>
    <mergeCell ref="A180:B180"/>
    <mergeCell ref="A183:C183"/>
    <mergeCell ref="A167:C167"/>
    <mergeCell ref="A171:C171"/>
    <mergeCell ref="A174:C174"/>
    <mergeCell ref="A177:C177"/>
    <mergeCell ref="D40:E40"/>
    <mergeCell ref="F25:G25"/>
    <mergeCell ref="A69:C70"/>
    <mergeCell ref="E69:E70"/>
    <mergeCell ref="A156:D157"/>
    <mergeCell ref="A218:D227"/>
    <mergeCell ref="F126:O126"/>
    <mergeCell ref="F127:O127"/>
    <mergeCell ref="F128:O128"/>
    <mergeCell ref="F129:O129"/>
    <mergeCell ref="D25:E25"/>
    <mergeCell ref="D49:E49"/>
    <mergeCell ref="D50:E50"/>
    <mergeCell ref="D41:E41"/>
    <mergeCell ref="D42:E42"/>
    <mergeCell ref="D43:E43"/>
    <mergeCell ref="D44:E44"/>
  </mergeCells>
  <hyperlinks>
    <hyperlink ref="F60" location="'Value Sets'!BI1" display="See Sample Types" xr:uid="{6D3C7203-EED1-4FF3-81F1-9828B0448D0D}"/>
    <hyperlink ref="F63" location="'Value Sets'!V1" display="See Measurement Units" xr:uid="{8A85F5BE-1E81-497F-B3A7-7B56C27EA1C2}"/>
    <hyperlink ref="F31" r:id="rId1" xr:uid="{6C773CF6-E63C-4578-8F27-CC7FC6CC0BF0}"/>
    <hyperlink ref="H31" r:id="rId2" xr:uid="{E7FF142B-9DC3-4FF4-8780-3335FD159AFC}"/>
    <hyperlink ref="G31" r:id="rId3" xr:uid="{84E57B40-0D2F-4E39-B619-DC14143EF0D9}"/>
    <hyperlink ref="F35" r:id="rId4" xr:uid="{9F5AA53A-12DC-4A2C-BB24-213D9BFBCF57}"/>
    <hyperlink ref="H35" r:id="rId5" xr:uid="{6FE5DEE1-6336-4FA6-9395-38C88225E76E}"/>
    <hyperlink ref="F43" location="'Value Sets'!BC1" display="See Sample Locations" xr:uid="{B28075D9-53FA-4745-BDFC-AEB2C339C02B}"/>
    <hyperlink ref="F47" location="'Value Sets'!S1" display="See Institution Types" xr:uid="{7C893092-69CE-47AE-AD10-9B68956A6F80}"/>
    <hyperlink ref="G35" r:id="rId6" xr:uid="{E3D14D50-F5E1-4960-BF03-F5186A94B942}"/>
  </hyperlinks>
  <pageMargins left="0.7" right="0.7" top="0.75" bottom="0.75" header="0.3" footer="0.3"/>
  <pageSetup orientation="portrait" r:id="rId7"/>
  <drawing r:id="rId8"/>
  <legacyDrawing r:id="rId9"/>
  <oleObjects>
    <mc:AlternateContent xmlns:mc="http://schemas.openxmlformats.org/markup-compatibility/2006">
      <mc:Choice Requires="x14">
        <oleObject progId="Visio.Drawing.15" shapeId="5122" r:id="rId10">
          <objectPr defaultSize="0" r:id="rId11">
            <anchor moveWithCells="1">
              <from>
                <xdr:col>4</xdr:col>
                <xdr:colOff>19050</xdr:colOff>
                <xdr:row>71</xdr:row>
                <xdr:rowOff>12700</xdr:rowOff>
              </from>
              <to>
                <xdr:col>7</xdr:col>
                <xdr:colOff>431800</xdr:colOff>
                <xdr:row>122</xdr:row>
                <xdr:rowOff>114300</xdr:rowOff>
              </to>
            </anchor>
          </objectPr>
        </oleObject>
      </mc:Choice>
      <mc:Fallback>
        <oleObject progId="Visio.Drawing.15" shapeId="5122" r:id="rId10"/>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AF62E-D52B-46C5-B200-49D44B2F0C8A}">
  <sheetPr>
    <tabColor rgb="FF00B050"/>
  </sheetPr>
  <dimension ref="A1:AE132"/>
  <sheetViews>
    <sheetView workbookViewId="0">
      <pane xSplit="1" ySplit="1" topLeftCell="C113" activePane="bottomRight" state="frozen"/>
      <selection pane="topRight" activeCell="B1" sqref="B1"/>
      <selection pane="bottomLeft" activeCell="A2" sqref="A2"/>
      <selection pane="bottomRight" activeCell="E24" sqref="E24:F33"/>
    </sheetView>
  </sheetViews>
  <sheetFormatPr defaultColWidth="8.7265625" defaultRowHeight="14.5" x14ac:dyDescent="0.35"/>
  <cols>
    <col min="1" max="1" width="31.26953125" style="83" bestFit="1" customWidth="1"/>
    <col min="2" max="2" width="55.7265625" style="83" customWidth="1"/>
    <col min="3" max="3" width="16.54296875" style="83" bestFit="1" customWidth="1"/>
    <col min="4" max="4" width="33.1796875" style="84" bestFit="1" customWidth="1"/>
    <col min="5" max="7" width="33.1796875" style="84" customWidth="1"/>
    <col min="8" max="8" width="34.81640625" style="84" customWidth="1"/>
    <col min="9" max="9" width="21.81640625" style="83" customWidth="1"/>
    <col min="10" max="10" width="30.54296875" style="83" hidden="1" customWidth="1"/>
    <col min="11" max="11" width="22.1796875" style="83" hidden="1" customWidth="1"/>
    <col min="12" max="12" width="23.81640625" style="83" hidden="1" customWidth="1"/>
    <col min="13" max="16384" width="8.7265625" style="79"/>
  </cols>
  <sheetData>
    <row r="1" spans="1:12" ht="31" x14ac:dyDescent="0.35">
      <c r="A1" s="80" t="s">
        <v>1274</v>
      </c>
      <c r="B1" s="81" t="s">
        <v>1275</v>
      </c>
      <c r="C1" s="80" t="s">
        <v>1276</v>
      </c>
      <c r="D1" s="80" t="s">
        <v>1277</v>
      </c>
      <c r="E1" s="80" t="s">
        <v>1278</v>
      </c>
      <c r="F1" s="80" t="s">
        <v>1279</v>
      </c>
      <c r="G1" s="80" t="s">
        <v>1280</v>
      </c>
      <c r="H1" s="80" t="s">
        <v>1281</v>
      </c>
      <c r="I1" s="80" t="s">
        <v>1282</v>
      </c>
      <c r="J1" s="81" t="s">
        <v>1283</v>
      </c>
      <c r="K1" s="81" t="s">
        <v>84</v>
      </c>
      <c r="L1" s="81" t="s">
        <v>85</v>
      </c>
    </row>
    <row r="2" spans="1:12" x14ac:dyDescent="0.35">
      <c r="A2" s="19"/>
      <c r="B2" s="19"/>
      <c r="C2" s="19"/>
      <c r="D2" s="19"/>
      <c r="E2" s="19"/>
      <c r="F2" s="19"/>
      <c r="G2" s="19"/>
      <c r="H2" s="19"/>
      <c r="I2" s="19"/>
      <c r="J2" s="19"/>
      <c r="K2" s="19"/>
      <c r="L2" s="19"/>
    </row>
    <row r="3" spans="1:12" x14ac:dyDescent="0.35">
      <c r="A3" s="18" t="s">
        <v>67</v>
      </c>
      <c r="B3" s="13"/>
      <c r="C3" s="13"/>
      <c r="D3" s="18"/>
      <c r="E3" s="18"/>
      <c r="F3" s="18"/>
      <c r="G3" s="18"/>
      <c r="H3" s="18"/>
      <c r="I3" s="13"/>
      <c r="J3" s="13"/>
      <c r="K3" s="13"/>
      <c r="L3" s="13"/>
    </row>
    <row r="4" spans="1:12" ht="43.5" x14ac:dyDescent="0.35">
      <c r="A4" s="82" t="s">
        <v>86</v>
      </c>
      <c r="B4" s="83" t="s">
        <v>87</v>
      </c>
      <c r="C4" s="83" t="s">
        <v>1284</v>
      </c>
      <c r="D4" s="84" t="s">
        <v>1285</v>
      </c>
      <c r="E4" s="84" t="s">
        <v>1286</v>
      </c>
      <c r="F4" s="84" t="s">
        <v>1087</v>
      </c>
      <c r="G4" s="84" t="s">
        <v>1168</v>
      </c>
      <c r="H4" s="84" t="s">
        <v>1087</v>
      </c>
      <c r="I4" s="83" t="s">
        <v>1088</v>
      </c>
      <c r="J4" s="85"/>
      <c r="L4" s="86"/>
    </row>
    <row r="5" spans="1:12" x14ac:dyDescent="0.35">
      <c r="A5" s="19"/>
      <c r="B5" s="19"/>
      <c r="C5" s="19"/>
      <c r="D5" s="19"/>
      <c r="E5" s="19"/>
      <c r="F5" s="19"/>
      <c r="G5" s="19"/>
      <c r="H5" s="19"/>
      <c r="I5" s="19"/>
      <c r="J5" s="19"/>
      <c r="K5" s="19"/>
      <c r="L5" s="20"/>
    </row>
    <row r="6" spans="1:12" x14ac:dyDescent="0.35">
      <c r="A6" s="18" t="s">
        <v>68</v>
      </c>
      <c r="B6" s="13"/>
      <c r="C6" s="13"/>
      <c r="D6" s="18"/>
      <c r="E6" s="18"/>
      <c r="F6" s="18"/>
      <c r="G6" s="18"/>
      <c r="H6" s="18"/>
      <c r="I6" s="13"/>
      <c r="J6" s="13"/>
      <c r="K6" s="13"/>
      <c r="L6" s="13"/>
    </row>
    <row r="7" spans="1:12" ht="43.5" x14ac:dyDescent="0.35">
      <c r="A7" s="199" t="s">
        <v>91</v>
      </c>
      <c r="B7" s="190" t="s">
        <v>93</v>
      </c>
      <c r="C7" s="202" t="s">
        <v>1284</v>
      </c>
      <c r="D7" s="84" t="s">
        <v>1287</v>
      </c>
      <c r="E7" s="84" t="s">
        <v>1081</v>
      </c>
      <c r="F7" s="84" t="s">
        <v>1082</v>
      </c>
      <c r="G7" s="84" t="s">
        <v>1104</v>
      </c>
      <c r="H7" s="84" t="s">
        <v>1082</v>
      </c>
      <c r="I7" s="83" t="s">
        <v>1051</v>
      </c>
      <c r="J7" s="83" t="s">
        <v>1288</v>
      </c>
      <c r="L7" s="86"/>
    </row>
    <row r="8" spans="1:12" x14ac:dyDescent="0.35">
      <c r="A8" s="201"/>
      <c r="B8" s="191"/>
      <c r="C8" s="203"/>
      <c r="D8" s="84" t="s">
        <v>1089</v>
      </c>
      <c r="E8" s="84" t="s">
        <v>1081</v>
      </c>
      <c r="F8" s="84" t="s">
        <v>1087</v>
      </c>
      <c r="G8" s="84" t="s">
        <v>1104</v>
      </c>
      <c r="H8" s="84" t="s">
        <v>1087</v>
      </c>
      <c r="I8" s="83" t="s">
        <v>1088</v>
      </c>
      <c r="L8" s="86"/>
    </row>
    <row r="9" spans="1:12" x14ac:dyDescent="0.35">
      <c r="A9" s="200"/>
      <c r="B9" s="192"/>
      <c r="C9" s="204"/>
      <c r="D9" s="84" t="s">
        <v>1092</v>
      </c>
      <c r="E9" s="84" t="s">
        <v>1081</v>
      </c>
      <c r="F9" s="84" t="s">
        <v>1090</v>
      </c>
      <c r="I9" s="83" t="s">
        <v>1091</v>
      </c>
      <c r="L9" s="86"/>
    </row>
    <row r="10" spans="1:12" ht="29" x14ac:dyDescent="0.35">
      <c r="A10" s="87" t="s">
        <v>95</v>
      </c>
      <c r="B10" s="83" t="s">
        <v>97</v>
      </c>
      <c r="C10" s="86" t="s">
        <v>1289</v>
      </c>
      <c r="D10" s="84" t="s">
        <v>1290</v>
      </c>
      <c r="I10" s="83" t="s">
        <v>96</v>
      </c>
      <c r="L10" s="86"/>
    </row>
    <row r="11" spans="1:12" ht="58" x14ac:dyDescent="0.35">
      <c r="A11" s="199" t="s">
        <v>100</v>
      </c>
      <c r="B11" s="190" t="s">
        <v>102</v>
      </c>
      <c r="C11" s="202" t="s">
        <v>1284</v>
      </c>
      <c r="D11" s="84" t="s">
        <v>1291</v>
      </c>
      <c r="E11" s="84" t="s">
        <v>1093</v>
      </c>
      <c r="F11" s="84" t="s">
        <v>1094</v>
      </c>
      <c r="G11" s="84" t="s">
        <v>1104</v>
      </c>
      <c r="H11" s="84" t="s">
        <v>1094</v>
      </c>
      <c r="I11" s="83" t="s">
        <v>1095</v>
      </c>
      <c r="J11" s="83" t="s">
        <v>1292</v>
      </c>
      <c r="L11" s="86"/>
    </row>
    <row r="12" spans="1:12" x14ac:dyDescent="0.35">
      <c r="A12" s="201"/>
      <c r="B12" s="191"/>
      <c r="C12" s="203"/>
      <c r="D12" s="84" t="s">
        <v>1101</v>
      </c>
      <c r="E12" s="84" t="s">
        <v>1093</v>
      </c>
      <c r="F12" s="84" t="s">
        <v>1100</v>
      </c>
      <c r="I12" s="83" t="s">
        <v>1051</v>
      </c>
      <c r="L12" s="86"/>
    </row>
    <row r="13" spans="1:12" x14ac:dyDescent="0.35">
      <c r="A13" s="201"/>
      <c r="B13" s="191"/>
      <c r="C13" s="203"/>
      <c r="D13" s="84" t="s">
        <v>1102</v>
      </c>
      <c r="E13" s="84" t="s">
        <v>1093</v>
      </c>
      <c r="F13" s="84" t="s">
        <v>1082</v>
      </c>
      <c r="I13" s="83" t="s">
        <v>1051</v>
      </c>
      <c r="L13" s="86"/>
    </row>
    <row r="14" spans="1:12" x14ac:dyDescent="0.35">
      <c r="A14" s="200"/>
      <c r="B14" s="192"/>
      <c r="C14" s="204"/>
      <c r="D14" s="84" t="s">
        <v>1103</v>
      </c>
      <c r="E14" s="84" t="s">
        <v>1093</v>
      </c>
      <c r="F14" s="84" t="s">
        <v>1087</v>
      </c>
      <c r="I14" s="83" t="s">
        <v>1088</v>
      </c>
      <c r="L14" s="86"/>
    </row>
    <row r="15" spans="1:12" ht="43.5" x14ac:dyDescent="0.35">
      <c r="A15" s="82" t="s">
        <v>104</v>
      </c>
      <c r="B15" s="88" t="s">
        <v>105</v>
      </c>
      <c r="C15" s="86" t="s">
        <v>1284</v>
      </c>
      <c r="D15" s="84" t="s">
        <v>1109</v>
      </c>
      <c r="G15" s="84" t="s">
        <v>1104</v>
      </c>
      <c r="H15" s="84" t="s">
        <v>1108</v>
      </c>
      <c r="I15" s="83" t="s">
        <v>1106</v>
      </c>
      <c r="J15" s="83" t="s">
        <v>1293</v>
      </c>
      <c r="L15" s="86"/>
    </row>
    <row r="16" spans="1:12" ht="72.5" x14ac:dyDescent="0.35">
      <c r="A16" s="87" t="s">
        <v>107</v>
      </c>
      <c r="B16" s="89" t="s">
        <v>108</v>
      </c>
      <c r="C16" s="86" t="s">
        <v>1289</v>
      </c>
      <c r="D16" s="84" t="s">
        <v>1112</v>
      </c>
      <c r="G16" s="84" t="s">
        <v>1104</v>
      </c>
      <c r="H16" s="84" t="s">
        <v>1110</v>
      </c>
      <c r="I16" s="89" t="s">
        <v>1111</v>
      </c>
      <c r="J16" s="83" t="s">
        <v>1293</v>
      </c>
      <c r="K16" s="83" t="s">
        <v>110</v>
      </c>
      <c r="L16" s="86"/>
    </row>
    <row r="17" spans="1:12" ht="69" customHeight="1" x14ac:dyDescent="0.35">
      <c r="A17" s="87" t="s">
        <v>111</v>
      </c>
      <c r="B17" s="89" t="s">
        <v>112</v>
      </c>
      <c r="C17" s="90" t="s">
        <v>1284</v>
      </c>
      <c r="D17" s="84" t="s">
        <v>1115</v>
      </c>
      <c r="E17" s="84" t="s">
        <v>1056</v>
      </c>
      <c r="F17" s="84" t="s">
        <v>1062</v>
      </c>
      <c r="G17" s="84" t="s">
        <v>1104</v>
      </c>
      <c r="H17" s="84" t="s">
        <v>1113</v>
      </c>
      <c r="I17" s="83" t="s">
        <v>1114</v>
      </c>
      <c r="J17" s="85"/>
      <c r="L17" s="86" t="s">
        <v>113</v>
      </c>
    </row>
    <row r="18" spans="1:12" ht="43.5" x14ac:dyDescent="0.35">
      <c r="A18" s="199" t="s">
        <v>114</v>
      </c>
      <c r="B18" s="196" t="s">
        <v>115</v>
      </c>
      <c r="C18" s="185" t="s">
        <v>1284</v>
      </c>
      <c r="D18" s="84" t="s">
        <v>1119</v>
      </c>
      <c r="G18" s="84" t="s">
        <v>1104</v>
      </c>
      <c r="H18" s="84" t="s">
        <v>1117</v>
      </c>
      <c r="I18" s="83" t="s">
        <v>1118</v>
      </c>
      <c r="J18" s="89" t="s">
        <v>116</v>
      </c>
      <c r="L18" s="90" t="s">
        <v>117</v>
      </c>
    </row>
    <row r="19" spans="1:12" x14ac:dyDescent="0.35">
      <c r="A19" s="201"/>
      <c r="B19" s="197"/>
      <c r="C19" s="205"/>
      <c r="D19" s="84" t="s">
        <v>1122</v>
      </c>
      <c r="G19" s="84" t="s">
        <v>1104</v>
      </c>
      <c r="H19" s="84" t="s">
        <v>1120</v>
      </c>
      <c r="I19" s="83" t="s">
        <v>1121</v>
      </c>
      <c r="J19" s="89"/>
      <c r="L19" s="90"/>
    </row>
    <row r="20" spans="1:12" x14ac:dyDescent="0.35">
      <c r="A20" s="200"/>
      <c r="B20" s="198"/>
      <c r="C20" s="186"/>
      <c r="D20" s="84" t="s">
        <v>1124</v>
      </c>
      <c r="G20" s="84" t="s">
        <v>1104</v>
      </c>
      <c r="H20" s="134" t="s">
        <v>1123</v>
      </c>
      <c r="I20" s="83" t="s">
        <v>1121</v>
      </c>
      <c r="J20" s="89"/>
      <c r="L20" s="90"/>
    </row>
    <row r="21" spans="1:12" ht="43.5" x14ac:dyDescent="0.35">
      <c r="A21" s="82" t="s">
        <v>118</v>
      </c>
      <c r="B21" s="89" t="s">
        <v>119</v>
      </c>
      <c r="C21" s="89" t="s">
        <v>1284</v>
      </c>
      <c r="D21" s="84" t="s">
        <v>1126</v>
      </c>
      <c r="E21" s="84" t="s">
        <v>1056</v>
      </c>
      <c r="F21" s="84" t="s">
        <v>1062</v>
      </c>
      <c r="G21" s="84" t="s">
        <v>1104</v>
      </c>
      <c r="H21" s="84" t="s">
        <v>1125</v>
      </c>
      <c r="I21" s="83" t="s">
        <v>1118</v>
      </c>
      <c r="J21" s="85"/>
      <c r="L21" s="86"/>
    </row>
    <row r="22" spans="1:12" x14ac:dyDescent="0.35">
      <c r="A22" s="19"/>
      <c r="B22" s="22"/>
      <c r="C22" s="23"/>
      <c r="D22" s="19"/>
      <c r="E22" s="19"/>
      <c r="F22" s="19"/>
      <c r="G22" s="19"/>
      <c r="H22" s="19"/>
      <c r="I22" s="19"/>
      <c r="J22" s="22"/>
      <c r="K22" s="19"/>
      <c r="L22" s="20"/>
    </row>
    <row r="23" spans="1:12" x14ac:dyDescent="0.35">
      <c r="A23" s="18" t="s">
        <v>69</v>
      </c>
      <c r="B23" s="14"/>
      <c r="C23" s="15"/>
      <c r="D23" s="18"/>
      <c r="E23" s="18"/>
      <c r="F23" s="18"/>
      <c r="G23" s="18"/>
      <c r="H23" s="18"/>
      <c r="I23" s="13"/>
      <c r="J23" s="14"/>
      <c r="K23" s="13"/>
      <c r="L23" s="16"/>
    </row>
    <row r="24" spans="1:12" ht="29" x14ac:dyDescent="0.35">
      <c r="A24" s="87" t="s">
        <v>120</v>
      </c>
      <c r="B24" s="83" t="s">
        <v>122</v>
      </c>
      <c r="C24" s="86" t="s">
        <v>1289</v>
      </c>
      <c r="D24" s="84" t="s">
        <v>1131</v>
      </c>
      <c r="E24" s="84" t="s">
        <v>1128</v>
      </c>
      <c r="F24" s="84" t="s">
        <v>1129</v>
      </c>
      <c r="G24" s="134"/>
      <c r="H24" s="134"/>
      <c r="I24" s="83" t="s">
        <v>1130</v>
      </c>
      <c r="J24" s="83" t="s">
        <v>123</v>
      </c>
      <c r="L24" s="86"/>
    </row>
    <row r="25" spans="1:12" ht="17.25" customHeight="1" x14ac:dyDescent="0.35">
      <c r="A25" s="199" t="s">
        <v>124</v>
      </c>
      <c r="B25" s="202" t="s">
        <v>125</v>
      </c>
      <c r="C25" s="202" t="s">
        <v>1284</v>
      </c>
      <c r="D25" s="84" t="s">
        <v>1133</v>
      </c>
      <c r="E25" s="84" t="s">
        <v>1128</v>
      </c>
      <c r="F25" s="84" t="s">
        <v>1132</v>
      </c>
      <c r="G25" s="84" t="s">
        <v>1168</v>
      </c>
      <c r="H25" s="84" t="s">
        <v>1132</v>
      </c>
      <c r="I25" s="83" t="s">
        <v>1114</v>
      </c>
      <c r="L25" s="86"/>
    </row>
    <row r="26" spans="1:12" ht="62.25" customHeight="1" x14ac:dyDescent="0.35">
      <c r="A26" s="201"/>
      <c r="B26" s="203"/>
      <c r="C26" s="203"/>
      <c r="D26" s="84" t="s">
        <v>1294</v>
      </c>
      <c r="E26" s="84" t="s">
        <v>1128</v>
      </c>
      <c r="F26" s="84" t="s">
        <v>1134</v>
      </c>
      <c r="I26" s="83" t="s">
        <v>1051</v>
      </c>
      <c r="J26" s="89" t="s">
        <v>126</v>
      </c>
      <c r="L26" s="86"/>
    </row>
    <row r="27" spans="1:12" x14ac:dyDescent="0.35">
      <c r="A27" s="201"/>
      <c r="B27" s="203"/>
      <c r="C27" s="203"/>
      <c r="D27" s="84" t="s">
        <v>1137</v>
      </c>
      <c r="E27" s="84" t="s">
        <v>1128</v>
      </c>
      <c r="F27" s="84" t="s">
        <v>1136</v>
      </c>
      <c r="I27" s="83" t="s">
        <v>1051</v>
      </c>
      <c r="J27" s="89"/>
      <c r="L27" s="86"/>
    </row>
    <row r="28" spans="1:12" x14ac:dyDescent="0.35">
      <c r="A28" s="200"/>
      <c r="B28" s="204"/>
      <c r="C28" s="204"/>
      <c r="D28" s="84" t="s">
        <v>1139</v>
      </c>
      <c r="E28" s="84" t="s">
        <v>1128</v>
      </c>
      <c r="F28" s="84" t="s">
        <v>1138</v>
      </c>
      <c r="I28" s="83" t="s">
        <v>1051</v>
      </c>
      <c r="J28" s="89"/>
      <c r="L28" s="86"/>
    </row>
    <row r="29" spans="1:12" ht="43.5" x14ac:dyDescent="0.35">
      <c r="A29" s="87" t="s">
        <v>127</v>
      </c>
      <c r="B29" s="86" t="s">
        <v>128</v>
      </c>
      <c r="C29" s="86" t="s">
        <v>1284</v>
      </c>
      <c r="D29" s="84" t="s">
        <v>1140</v>
      </c>
      <c r="E29" s="84" t="s">
        <v>1128</v>
      </c>
      <c r="F29" s="84" t="s">
        <v>1087</v>
      </c>
      <c r="I29" s="83" t="s">
        <v>1088</v>
      </c>
      <c r="J29" s="91"/>
      <c r="L29" s="86"/>
    </row>
    <row r="30" spans="1:12" ht="29" x14ac:dyDescent="0.35">
      <c r="A30" s="87" t="s">
        <v>129</v>
      </c>
      <c r="B30" s="86" t="s">
        <v>130</v>
      </c>
      <c r="C30" s="86" t="s">
        <v>1284</v>
      </c>
      <c r="D30" s="84" t="s">
        <v>1142</v>
      </c>
      <c r="E30" s="84" t="s">
        <v>1128</v>
      </c>
      <c r="F30" s="84" t="s">
        <v>1141</v>
      </c>
      <c r="I30" s="83" t="s">
        <v>1111</v>
      </c>
      <c r="J30" s="83" t="s">
        <v>106</v>
      </c>
      <c r="K30" s="83" t="s">
        <v>131</v>
      </c>
      <c r="L30" s="86"/>
    </row>
    <row r="31" spans="1:12" ht="43.5" x14ac:dyDescent="0.35">
      <c r="A31" s="87" t="s">
        <v>132</v>
      </c>
      <c r="B31" s="86" t="s">
        <v>133</v>
      </c>
      <c r="C31" s="86" t="s">
        <v>1289</v>
      </c>
      <c r="D31" s="84" t="s">
        <v>1144</v>
      </c>
      <c r="E31" s="84" t="s">
        <v>1128</v>
      </c>
      <c r="F31" s="84" t="s">
        <v>1143</v>
      </c>
      <c r="I31" s="83" t="s">
        <v>1106</v>
      </c>
      <c r="J31" s="92" t="s">
        <v>134</v>
      </c>
      <c r="K31" s="92" t="s">
        <v>135</v>
      </c>
      <c r="L31" s="86"/>
    </row>
    <row r="32" spans="1:12" ht="43.5" x14ac:dyDescent="0.35">
      <c r="A32" s="87" t="s">
        <v>136</v>
      </c>
      <c r="B32" s="86" t="s">
        <v>137</v>
      </c>
      <c r="C32" s="86" t="s">
        <v>1289</v>
      </c>
      <c r="D32" s="84" t="s">
        <v>1147</v>
      </c>
      <c r="E32" s="84" t="s">
        <v>1128</v>
      </c>
      <c r="F32" s="84" t="s">
        <v>1145</v>
      </c>
      <c r="I32" s="89" t="s">
        <v>1146</v>
      </c>
      <c r="J32" s="91" t="s">
        <v>1295</v>
      </c>
      <c r="L32" s="86"/>
    </row>
    <row r="33" spans="1:12" ht="43.5" x14ac:dyDescent="0.35">
      <c r="A33" s="87" t="s">
        <v>138</v>
      </c>
      <c r="B33" s="86" t="s">
        <v>139</v>
      </c>
      <c r="C33" s="86" t="s">
        <v>1289</v>
      </c>
      <c r="D33" s="84" t="s">
        <v>1149</v>
      </c>
      <c r="E33" s="84" t="s">
        <v>1128</v>
      </c>
      <c r="F33" s="84" t="s">
        <v>1148</v>
      </c>
      <c r="I33" s="89" t="s">
        <v>1146</v>
      </c>
      <c r="J33" s="91" t="s">
        <v>1295</v>
      </c>
      <c r="L33" s="86"/>
    </row>
    <row r="34" spans="1:12" x14ac:dyDescent="0.35">
      <c r="A34" s="19"/>
      <c r="B34" s="38"/>
      <c r="C34" s="20"/>
      <c r="D34" s="19"/>
      <c r="E34" s="19"/>
      <c r="F34" s="19"/>
      <c r="G34" s="19"/>
      <c r="H34" s="19"/>
      <c r="I34" s="19"/>
      <c r="J34" s="19"/>
      <c r="K34" s="19"/>
      <c r="L34" s="20"/>
    </row>
    <row r="35" spans="1:12" x14ac:dyDescent="0.35">
      <c r="A35" s="18" t="s">
        <v>70</v>
      </c>
      <c r="B35" s="16"/>
      <c r="C35" s="16"/>
      <c r="D35" s="18"/>
      <c r="E35" s="18"/>
      <c r="F35" s="18"/>
      <c r="G35" s="18"/>
      <c r="H35" s="18"/>
      <c r="I35" s="13"/>
      <c r="J35" s="13"/>
      <c r="K35" s="13"/>
      <c r="L35" s="16"/>
    </row>
    <row r="36" spans="1:12" ht="105" customHeight="1" x14ac:dyDescent="0.35">
      <c r="A36" s="199" t="s">
        <v>140</v>
      </c>
      <c r="B36" s="185" t="s">
        <v>141</v>
      </c>
      <c r="C36" s="185" t="s">
        <v>1284</v>
      </c>
      <c r="D36" s="84" t="s">
        <v>1153</v>
      </c>
      <c r="E36" s="84" t="s">
        <v>1150</v>
      </c>
      <c r="F36" s="84" t="s">
        <v>1151</v>
      </c>
      <c r="G36" s="84" t="s">
        <v>1168</v>
      </c>
      <c r="H36" s="84" t="s">
        <v>1151</v>
      </c>
      <c r="I36" s="83" t="s">
        <v>1152</v>
      </c>
      <c r="J36" s="91"/>
      <c r="L36" s="86"/>
    </row>
    <row r="37" spans="1:12" x14ac:dyDescent="0.35">
      <c r="A37" s="200"/>
      <c r="B37" s="186"/>
      <c r="C37" s="186"/>
      <c r="D37" s="84" t="s">
        <v>1157</v>
      </c>
      <c r="E37" s="84" t="s">
        <v>1150</v>
      </c>
      <c r="F37" s="84" t="s">
        <v>1155</v>
      </c>
      <c r="I37" s="83" t="s">
        <v>1156</v>
      </c>
      <c r="J37" s="91"/>
      <c r="L37" s="86"/>
    </row>
    <row r="38" spans="1:12" ht="87" x14ac:dyDescent="0.35">
      <c r="A38" s="87" t="s">
        <v>142</v>
      </c>
      <c r="B38" s="90" t="s">
        <v>143</v>
      </c>
      <c r="C38" s="90" t="s">
        <v>1289</v>
      </c>
      <c r="D38" s="84" t="s">
        <v>1296</v>
      </c>
      <c r="G38" s="84" t="s">
        <v>1168</v>
      </c>
      <c r="H38" s="84" t="s">
        <v>1178</v>
      </c>
      <c r="I38" s="83" t="s">
        <v>1106</v>
      </c>
      <c r="J38" s="83" t="s">
        <v>109</v>
      </c>
      <c r="K38" s="90" t="s">
        <v>144</v>
      </c>
      <c r="L38" s="86"/>
    </row>
    <row r="39" spans="1:12" x14ac:dyDescent="0.35">
      <c r="A39" s="87" t="s">
        <v>145</v>
      </c>
      <c r="B39" s="90" t="s">
        <v>146</v>
      </c>
      <c r="C39" s="90" t="s">
        <v>1284</v>
      </c>
      <c r="D39" s="84" t="s">
        <v>1297</v>
      </c>
      <c r="E39" s="84" t="s">
        <v>1056</v>
      </c>
      <c r="F39" s="84" t="s">
        <v>1062</v>
      </c>
      <c r="G39" s="84" t="s">
        <v>1168</v>
      </c>
      <c r="H39" s="84" t="s">
        <v>1199</v>
      </c>
      <c r="I39" s="83" t="s">
        <v>1200</v>
      </c>
      <c r="J39" s="91"/>
      <c r="L39" s="86"/>
    </row>
    <row r="40" spans="1:12" ht="29" x14ac:dyDescent="0.35">
      <c r="A40" s="87" t="s">
        <v>147</v>
      </c>
      <c r="B40" s="90" t="s">
        <v>148</v>
      </c>
      <c r="C40" s="90" t="s">
        <v>1289</v>
      </c>
      <c r="D40" s="84" t="s">
        <v>1298</v>
      </c>
      <c r="G40" s="84" t="s">
        <v>1168</v>
      </c>
      <c r="H40" s="84" t="s">
        <v>1173</v>
      </c>
      <c r="I40" s="83" t="s">
        <v>1111</v>
      </c>
      <c r="J40" s="83" t="s">
        <v>109</v>
      </c>
      <c r="K40" s="83" t="s">
        <v>110</v>
      </c>
      <c r="L40" s="86"/>
    </row>
    <row r="41" spans="1:12" ht="29" x14ac:dyDescent="0.35">
      <c r="A41" s="87" t="s">
        <v>149</v>
      </c>
      <c r="B41" s="90" t="s">
        <v>150</v>
      </c>
      <c r="C41" s="90" t="s">
        <v>1289</v>
      </c>
      <c r="D41" s="84" t="s">
        <v>1299</v>
      </c>
      <c r="G41" s="84" t="s">
        <v>1168</v>
      </c>
      <c r="H41" s="84" t="s">
        <v>1172</v>
      </c>
      <c r="I41" s="83" t="s">
        <v>1111</v>
      </c>
      <c r="J41" s="83" t="s">
        <v>151</v>
      </c>
      <c r="K41" s="83" t="s">
        <v>152</v>
      </c>
      <c r="L41" s="86"/>
    </row>
    <row r="42" spans="1:12" ht="87" x14ac:dyDescent="0.35">
      <c r="A42" s="87" t="s">
        <v>153</v>
      </c>
      <c r="B42" s="90" t="s">
        <v>154</v>
      </c>
      <c r="C42" s="90" t="s">
        <v>1289</v>
      </c>
      <c r="D42" s="84" t="s">
        <v>1300</v>
      </c>
      <c r="E42" s="84" t="s">
        <v>1056</v>
      </c>
      <c r="F42" s="84" t="s">
        <v>1062</v>
      </c>
      <c r="G42" s="84" t="s">
        <v>1168</v>
      </c>
      <c r="H42" s="84" t="s">
        <v>1192</v>
      </c>
      <c r="I42" s="89" t="s">
        <v>1146</v>
      </c>
      <c r="J42" s="91" t="s">
        <v>1295</v>
      </c>
      <c r="L42" s="86" t="s">
        <v>155</v>
      </c>
    </row>
    <row r="43" spans="1:12" ht="43.5" x14ac:dyDescent="0.35">
      <c r="A43" s="87" t="s">
        <v>156</v>
      </c>
      <c r="B43" s="90" t="s">
        <v>157</v>
      </c>
      <c r="C43" s="90" t="s">
        <v>1289</v>
      </c>
      <c r="D43" s="84" t="s">
        <v>1301</v>
      </c>
      <c r="G43" s="84" t="s">
        <v>1168</v>
      </c>
      <c r="H43" s="84" t="s">
        <v>1193</v>
      </c>
      <c r="I43" s="83" t="s">
        <v>1051</v>
      </c>
      <c r="J43" s="83" t="s">
        <v>158</v>
      </c>
      <c r="L43" s="86" t="s">
        <v>155</v>
      </c>
    </row>
    <row r="44" spans="1:12" x14ac:dyDescent="0.35">
      <c r="A44" s="19"/>
      <c r="B44" s="21"/>
      <c r="C44" s="21"/>
      <c r="D44" s="19"/>
      <c r="E44" s="19"/>
      <c r="F44" s="19"/>
      <c r="G44" s="19"/>
      <c r="H44" s="19"/>
      <c r="I44" s="19"/>
      <c r="J44" s="19"/>
      <c r="K44" s="19"/>
      <c r="L44" s="20"/>
    </row>
    <row r="45" spans="1:12" x14ac:dyDescent="0.35">
      <c r="A45" s="18" t="s">
        <v>71</v>
      </c>
      <c r="B45" s="17"/>
      <c r="C45" s="17"/>
      <c r="D45" s="18"/>
      <c r="E45" s="18"/>
      <c r="F45" s="18"/>
      <c r="G45" s="18"/>
      <c r="H45" s="18"/>
      <c r="I45" s="13"/>
      <c r="J45" s="13"/>
      <c r="K45" s="13"/>
      <c r="L45" s="16"/>
    </row>
    <row r="46" spans="1:12" s="6" customFormat="1" ht="43.5" x14ac:dyDescent="0.35">
      <c r="A46" s="93" t="s">
        <v>159</v>
      </c>
      <c r="B46" s="89" t="s">
        <v>160</v>
      </c>
      <c r="C46" s="89" t="s">
        <v>1289</v>
      </c>
      <c r="D46" s="94" t="s">
        <v>1302</v>
      </c>
      <c r="E46" s="84" t="s">
        <v>1056</v>
      </c>
      <c r="F46" s="84" t="s">
        <v>1062</v>
      </c>
      <c r="G46" s="84" t="s">
        <v>1168</v>
      </c>
      <c r="H46" s="94" t="s">
        <v>1201</v>
      </c>
      <c r="I46" s="83" t="s">
        <v>1200</v>
      </c>
      <c r="J46" s="91"/>
      <c r="K46" s="89"/>
      <c r="L46" s="88"/>
    </row>
    <row r="47" spans="1:12" ht="29" x14ac:dyDescent="0.35">
      <c r="A47" s="95" t="s">
        <v>161</v>
      </c>
      <c r="B47" s="83" t="s">
        <v>162</v>
      </c>
      <c r="C47" s="83" t="s">
        <v>1284</v>
      </c>
      <c r="D47" s="84" t="s">
        <v>1303</v>
      </c>
      <c r="E47" s="84" t="s">
        <v>1056</v>
      </c>
      <c r="F47" s="84" t="s">
        <v>1062</v>
      </c>
      <c r="G47" s="84" t="s">
        <v>1168</v>
      </c>
      <c r="H47" s="84" t="s">
        <v>1179</v>
      </c>
      <c r="I47" s="83" t="s">
        <v>1051</v>
      </c>
      <c r="J47" s="91"/>
      <c r="L47" s="86"/>
    </row>
    <row r="48" spans="1:12" x14ac:dyDescent="0.35">
      <c r="A48" s="95" t="s">
        <v>163</v>
      </c>
      <c r="B48" s="83" t="s">
        <v>164</v>
      </c>
      <c r="C48" s="83" t="s">
        <v>1284</v>
      </c>
      <c r="D48" s="84" t="s">
        <v>1304</v>
      </c>
      <c r="E48" s="84" t="s">
        <v>1056</v>
      </c>
      <c r="F48" s="84" t="s">
        <v>1062</v>
      </c>
      <c r="G48" s="84" t="s">
        <v>1168</v>
      </c>
      <c r="H48" s="84" t="s">
        <v>1184</v>
      </c>
      <c r="I48" s="83" t="s">
        <v>1185</v>
      </c>
      <c r="J48" s="91"/>
      <c r="L48" s="86"/>
    </row>
    <row r="49" spans="1:31" ht="43.5" x14ac:dyDescent="0.35">
      <c r="A49" s="95" t="s">
        <v>165</v>
      </c>
      <c r="B49" s="83" t="s">
        <v>166</v>
      </c>
      <c r="C49" s="83" t="s">
        <v>1289</v>
      </c>
      <c r="D49" s="84" t="s">
        <v>1305</v>
      </c>
      <c r="G49" s="84" t="s">
        <v>1168</v>
      </c>
      <c r="H49" s="84" t="s">
        <v>1189</v>
      </c>
      <c r="I49" s="83" t="s">
        <v>1111</v>
      </c>
      <c r="J49" s="83" t="s">
        <v>109</v>
      </c>
      <c r="K49" s="83" t="s">
        <v>110</v>
      </c>
      <c r="L49" s="86"/>
      <c r="M49" s="134"/>
      <c r="N49" s="134"/>
      <c r="O49" s="134"/>
      <c r="P49" s="134"/>
      <c r="Q49" s="134"/>
      <c r="R49" s="134"/>
      <c r="S49" s="134"/>
      <c r="T49" s="134"/>
      <c r="U49" s="134"/>
      <c r="V49" s="134"/>
      <c r="W49" s="134"/>
      <c r="X49" s="134"/>
      <c r="Y49" s="134"/>
      <c r="Z49" s="134"/>
      <c r="AA49" s="134"/>
      <c r="AB49" s="134"/>
      <c r="AC49" s="134"/>
      <c r="AD49" s="134"/>
      <c r="AE49" s="134"/>
    </row>
    <row r="50" spans="1:31" ht="29" x14ac:dyDescent="0.35">
      <c r="A50" s="95" t="s">
        <v>167</v>
      </c>
      <c r="B50" s="83" t="s">
        <v>168</v>
      </c>
      <c r="C50" s="83" t="s">
        <v>1289</v>
      </c>
      <c r="D50" s="84" t="s">
        <v>1306</v>
      </c>
      <c r="G50" s="84" t="s">
        <v>1168</v>
      </c>
      <c r="H50" s="84" t="s">
        <v>1188</v>
      </c>
      <c r="I50" s="83" t="s">
        <v>1111</v>
      </c>
      <c r="J50" s="83" t="s">
        <v>151</v>
      </c>
      <c r="K50" s="83" t="s">
        <v>152</v>
      </c>
      <c r="L50" s="86"/>
      <c r="M50" s="134"/>
      <c r="N50" s="134"/>
      <c r="O50" s="134"/>
      <c r="P50" s="134"/>
      <c r="Q50" s="134"/>
      <c r="R50" s="134"/>
      <c r="S50" s="134"/>
      <c r="T50" s="134"/>
      <c r="U50" s="134"/>
      <c r="V50" s="134"/>
      <c r="W50" s="134"/>
      <c r="X50" s="134"/>
      <c r="Y50" s="134"/>
      <c r="Z50" s="134"/>
      <c r="AA50" s="134"/>
      <c r="AB50" s="134"/>
      <c r="AC50" s="134"/>
      <c r="AD50" s="134"/>
      <c r="AE50" s="134"/>
    </row>
    <row r="51" spans="1:31" ht="43.5" x14ac:dyDescent="0.35">
      <c r="A51" s="95" t="s">
        <v>169</v>
      </c>
      <c r="B51" s="83" t="s">
        <v>170</v>
      </c>
      <c r="C51" s="83" t="s">
        <v>1289</v>
      </c>
      <c r="D51" s="84" t="s">
        <v>1307</v>
      </c>
      <c r="G51" s="84" t="s">
        <v>1168</v>
      </c>
      <c r="H51" s="84" t="s">
        <v>1191</v>
      </c>
      <c r="I51" s="83" t="s">
        <v>1111</v>
      </c>
      <c r="J51" s="83" t="s">
        <v>109</v>
      </c>
      <c r="K51" s="83" t="s">
        <v>110</v>
      </c>
      <c r="L51" s="86"/>
      <c r="M51" s="134"/>
      <c r="N51" s="134"/>
      <c r="O51" s="134"/>
      <c r="P51" s="134"/>
      <c r="Q51" s="134"/>
      <c r="R51" s="134"/>
      <c r="S51" s="134"/>
      <c r="T51" s="134"/>
      <c r="U51" s="134"/>
      <c r="V51" s="134"/>
      <c r="W51" s="134"/>
      <c r="X51" s="134"/>
      <c r="Y51" s="134"/>
      <c r="Z51" s="134"/>
      <c r="AA51" s="134"/>
      <c r="AB51" s="134"/>
      <c r="AC51" s="134"/>
      <c r="AD51" s="134"/>
      <c r="AE51" s="134"/>
    </row>
    <row r="52" spans="1:31" ht="29" x14ac:dyDescent="0.35">
      <c r="A52" s="95" t="s">
        <v>171</v>
      </c>
      <c r="B52" s="83" t="s">
        <v>172</v>
      </c>
      <c r="C52" s="83" t="s">
        <v>1289</v>
      </c>
      <c r="D52" s="84" t="s">
        <v>1308</v>
      </c>
      <c r="G52" s="84" t="s">
        <v>1168</v>
      </c>
      <c r="H52" s="84" t="s">
        <v>1190</v>
      </c>
      <c r="I52" s="83" t="s">
        <v>1111</v>
      </c>
      <c r="J52" s="83" t="s">
        <v>151</v>
      </c>
      <c r="K52" s="83" t="s">
        <v>152</v>
      </c>
      <c r="L52" s="86"/>
      <c r="M52" s="134"/>
      <c r="N52" s="134"/>
      <c r="O52" s="134"/>
      <c r="P52" s="134"/>
      <c r="Q52" s="134"/>
      <c r="R52" s="134"/>
      <c r="S52" s="134"/>
      <c r="T52" s="134"/>
      <c r="U52" s="134"/>
      <c r="V52" s="134"/>
      <c r="W52" s="134"/>
      <c r="X52" s="134"/>
      <c r="Y52" s="134"/>
      <c r="Z52" s="134"/>
      <c r="AA52" s="134"/>
      <c r="AB52" s="134"/>
      <c r="AC52" s="134"/>
      <c r="AD52" s="134"/>
      <c r="AE52" s="134"/>
    </row>
    <row r="53" spans="1:31" ht="43.5" x14ac:dyDescent="0.35">
      <c r="A53" s="95" t="s">
        <v>173</v>
      </c>
      <c r="B53" s="83" t="s">
        <v>174</v>
      </c>
      <c r="C53" s="83" t="s">
        <v>1289</v>
      </c>
      <c r="D53" s="84" t="s">
        <v>1309</v>
      </c>
      <c r="G53" s="84" t="s">
        <v>1168</v>
      </c>
      <c r="H53" s="84" t="s">
        <v>1202</v>
      </c>
      <c r="I53" s="83" t="s">
        <v>1111</v>
      </c>
      <c r="J53" s="83" t="s">
        <v>109</v>
      </c>
      <c r="K53" s="83" t="s">
        <v>175</v>
      </c>
      <c r="L53" s="86"/>
      <c r="M53" s="134"/>
      <c r="N53" s="134"/>
      <c r="O53" s="134"/>
      <c r="P53" s="134"/>
      <c r="Q53" s="134"/>
      <c r="R53" s="134"/>
      <c r="S53" s="134"/>
      <c r="T53" s="134"/>
      <c r="U53" s="134"/>
      <c r="V53" s="134"/>
      <c r="W53" s="134"/>
      <c r="X53" s="134"/>
      <c r="Y53" s="134"/>
      <c r="Z53" s="134"/>
      <c r="AA53" s="134"/>
      <c r="AB53" s="134"/>
      <c r="AC53" s="134"/>
      <c r="AD53" s="134"/>
      <c r="AE53" s="134"/>
    </row>
    <row r="54" spans="1:31" x14ac:dyDescent="0.35">
      <c r="A54" s="95" t="s">
        <v>176</v>
      </c>
      <c r="B54" s="83" t="s">
        <v>177</v>
      </c>
      <c r="C54" s="83" t="s">
        <v>1289</v>
      </c>
      <c r="D54" s="84" t="s">
        <v>1310</v>
      </c>
      <c r="E54" s="84" t="s">
        <v>1056</v>
      </c>
      <c r="F54" s="84" t="s">
        <v>1062</v>
      </c>
      <c r="G54" s="84" t="s">
        <v>1168</v>
      </c>
      <c r="H54" s="84" t="s">
        <v>1183</v>
      </c>
      <c r="I54" s="89" t="s">
        <v>1146</v>
      </c>
      <c r="J54" s="91" t="s">
        <v>1295</v>
      </c>
      <c r="L54" s="86"/>
      <c r="M54" s="134"/>
      <c r="N54" s="134"/>
      <c r="O54" s="134"/>
      <c r="P54" s="134"/>
      <c r="Q54" s="134"/>
      <c r="R54" s="134"/>
      <c r="S54" s="134"/>
      <c r="T54" s="134"/>
      <c r="U54" s="134"/>
      <c r="V54" s="134"/>
      <c r="W54" s="134"/>
      <c r="X54" s="134"/>
      <c r="Y54" s="134"/>
      <c r="Z54" s="134"/>
      <c r="AA54" s="134"/>
      <c r="AB54" s="134"/>
      <c r="AC54" s="134"/>
      <c r="AD54" s="134"/>
      <c r="AE54" s="134"/>
    </row>
    <row r="55" spans="1:31" ht="58" x14ac:dyDescent="0.35">
      <c r="A55" s="95" t="s">
        <v>178</v>
      </c>
      <c r="B55" s="83" t="s">
        <v>179</v>
      </c>
      <c r="C55" s="89" t="s">
        <v>1284</v>
      </c>
      <c r="D55" s="84" t="s">
        <v>1311</v>
      </c>
      <c r="E55" s="84" t="s">
        <v>1056</v>
      </c>
      <c r="F55" s="84" t="s">
        <v>1062</v>
      </c>
      <c r="G55" s="84" t="s">
        <v>1168</v>
      </c>
      <c r="H55" s="84" t="s">
        <v>1197</v>
      </c>
      <c r="I55" s="83" t="s">
        <v>1118</v>
      </c>
      <c r="J55" s="91"/>
      <c r="L55" s="89" t="s">
        <v>180</v>
      </c>
      <c r="M55" s="134"/>
      <c r="N55" s="134"/>
      <c r="O55" s="134"/>
      <c r="P55" s="134"/>
      <c r="Q55" s="134"/>
      <c r="R55" s="134"/>
      <c r="S55" s="134"/>
      <c r="T55" s="134"/>
      <c r="U55" s="134"/>
      <c r="V55" s="134"/>
      <c r="W55" s="134"/>
      <c r="X55" s="134"/>
      <c r="Y55" s="134"/>
      <c r="Z55" s="134"/>
      <c r="AA55" s="134"/>
      <c r="AB55" s="134"/>
      <c r="AC55" s="134"/>
      <c r="AD55" s="134"/>
      <c r="AE55" s="134"/>
    </row>
    <row r="56" spans="1:31" ht="58" x14ac:dyDescent="0.35">
      <c r="A56" s="95" t="s">
        <v>181</v>
      </c>
      <c r="B56" s="83" t="s">
        <v>182</v>
      </c>
      <c r="C56" s="89" t="s">
        <v>1284</v>
      </c>
      <c r="D56" s="84" t="s">
        <v>1312</v>
      </c>
      <c r="E56" s="84" t="s">
        <v>1056</v>
      </c>
      <c r="F56" s="84" t="s">
        <v>1062</v>
      </c>
      <c r="G56" s="84" t="s">
        <v>1168</v>
      </c>
      <c r="H56" s="84" t="s">
        <v>1196</v>
      </c>
      <c r="I56" s="83" t="s">
        <v>1118</v>
      </c>
      <c r="J56" s="91"/>
      <c r="L56" s="83" t="s">
        <v>183</v>
      </c>
      <c r="M56" s="134"/>
      <c r="N56" s="134"/>
      <c r="O56" s="134"/>
      <c r="P56" s="134"/>
      <c r="Q56" s="134"/>
      <c r="R56" s="134"/>
      <c r="S56" s="134"/>
      <c r="T56" s="134"/>
      <c r="U56" s="134"/>
      <c r="V56" s="134"/>
      <c r="W56" s="134"/>
      <c r="X56" s="134"/>
      <c r="Y56" s="134"/>
      <c r="Z56" s="134"/>
      <c r="AA56" s="134"/>
      <c r="AB56" s="134"/>
      <c r="AC56" s="134"/>
      <c r="AD56" s="134"/>
      <c r="AE56" s="134"/>
    </row>
    <row r="57" spans="1:31" ht="58" x14ac:dyDescent="0.35">
      <c r="A57" s="95" t="s">
        <v>184</v>
      </c>
      <c r="B57" s="83" t="s">
        <v>185</v>
      </c>
      <c r="C57" s="89" t="s">
        <v>1284</v>
      </c>
      <c r="D57" s="84" t="s">
        <v>1313</v>
      </c>
      <c r="G57" s="84" t="s">
        <v>1168</v>
      </c>
      <c r="H57" s="84" t="s">
        <v>1195</v>
      </c>
      <c r="I57" s="83" t="s">
        <v>1111</v>
      </c>
      <c r="J57" s="83" t="s">
        <v>151</v>
      </c>
      <c r="K57" s="83" t="s">
        <v>186</v>
      </c>
      <c r="L57" s="83" t="s">
        <v>183</v>
      </c>
      <c r="M57" s="134"/>
      <c r="N57" s="134"/>
      <c r="O57" s="134"/>
      <c r="P57" s="134"/>
      <c r="Q57" s="134"/>
      <c r="R57" s="134"/>
      <c r="S57" s="134"/>
      <c r="T57" s="134"/>
      <c r="U57" s="134"/>
      <c r="V57" s="134"/>
      <c r="W57" s="134"/>
      <c r="X57" s="134"/>
      <c r="Y57" s="134"/>
      <c r="Z57" s="134"/>
      <c r="AA57" s="134"/>
      <c r="AB57" s="134"/>
      <c r="AC57" s="134"/>
      <c r="AD57" s="134"/>
      <c r="AE57" s="134"/>
    </row>
    <row r="58" spans="1:31" x14ac:dyDescent="0.35">
      <c r="A58" s="95" t="s">
        <v>187</v>
      </c>
      <c r="B58" s="83" t="s">
        <v>188</v>
      </c>
      <c r="C58" s="89" t="s">
        <v>1289</v>
      </c>
      <c r="D58" s="84" t="s">
        <v>1314</v>
      </c>
      <c r="E58" s="84" t="s">
        <v>1056</v>
      </c>
      <c r="F58" s="84" t="s">
        <v>1062</v>
      </c>
      <c r="G58" s="84" t="s">
        <v>1168</v>
      </c>
      <c r="H58" s="84" t="s">
        <v>1187</v>
      </c>
      <c r="I58" s="89" t="s">
        <v>1146</v>
      </c>
      <c r="J58" s="91" t="s">
        <v>1295</v>
      </c>
      <c r="L58" s="86"/>
      <c r="M58" s="134"/>
      <c r="N58" s="134"/>
      <c r="O58" s="134"/>
      <c r="P58" s="134"/>
      <c r="Q58" s="134"/>
      <c r="R58" s="134"/>
      <c r="S58" s="134"/>
      <c r="T58" s="134"/>
      <c r="U58" s="134"/>
      <c r="V58" s="134"/>
      <c r="W58" s="134"/>
      <c r="X58" s="134"/>
      <c r="Y58" s="134"/>
      <c r="Z58" s="134"/>
      <c r="AA58" s="134"/>
      <c r="AB58" s="134"/>
      <c r="AC58" s="134"/>
      <c r="AD58" s="134"/>
      <c r="AE58" s="134"/>
    </row>
    <row r="59" spans="1:31" x14ac:dyDescent="0.35">
      <c r="A59" s="19"/>
      <c r="B59" s="19"/>
      <c r="C59" s="22"/>
      <c r="D59" s="19"/>
      <c r="E59" s="19"/>
      <c r="F59" s="19"/>
      <c r="G59" s="19"/>
      <c r="H59" s="19"/>
      <c r="I59" s="19"/>
      <c r="J59" s="19"/>
      <c r="K59" s="19"/>
      <c r="L59" s="20"/>
      <c r="M59" s="134"/>
      <c r="N59" s="134"/>
      <c r="O59" s="134"/>
      <c r="P59" s="134"/>
      <c r="Q59" s="134"/>
      <c r="R59" s="134"/>
      <c r="S59" s="134"/>
      <c r="T59" s="134"/>
      <c r="U59" s="134"/>
      <c r="V59" s="134"/>
      <c r="W59" s="134"/>
      <c r="X59" s="134"/>
      <c r="Y59" s="134"/>
      <c r="Z59" s="134"/>
      <c r="AA59" s="134"/>
      <c r="AB59" s="134"/>
      <c r="AC59" s="134"/>
      <c r="AD59" s="134"/>
      <c r="AE59" s="134"/>
    </row>
    <row r="60" spans="1:31" x14ac:dyDescent="0.35">
      <c r="A60" s="18" t="s">
        <v>72</v>
      </c>
      <c r="B60" s="13"/>
      <c r="C60" s="14"/>
      <c r="D60" s="18"/>
      <c r="E60" s="18"/>
      <c r="F60" s="18"/>
      <c r="G60" s="18"/>
      <c r="H60" s="18"/>
      <c r="I60" s="13"/>
      <c r="J60" s="13"/>
      <c r="K60" s="13"/>
      <c r="L60" s="16"/>
      <c r="M60" s="134"/>
      <c r="N60" s="134"/>
      <c r="O60" s="134"/>
      <c r="P60" s="134"/>
      <c r="Q60" s="134"/>
      <c r="R60" s="134"/>
      <c r="S60" s="134"/>
      <c r="T60" s="134"/>
      <c r="U60" s="134"/>
      <c r="V60" s="134"/>
      <c r="W60" s="134"/>
      <c r="X60" s="134"/>
      <c r="Y60" s="134"/>
      <c r="Z60" s="134"/>
      <c r="AA60" s="134"/>
      <c r="AB60" s="134"/>
      <c r="AC60" s="134"/>
      <c r="AD60" s="134"/>
      <c r="AE60" s="134"/>
    </row>
    <row r="61" spans="1:31" x14ac:dyDescent="0.35">
      <c r="A61" s="95" t="s">
        <v>189</v>
      </c>
      <c r="B61" s="83" t="s">
        <v>190</v>
      </c>
      <c r="C61" s="83" t="s">
        <v>1284</v>
      </c>
      <c r="D61" s="83" t="s">
        <v>1315</v>
      </c>
      <c r="E61" s="83" t="s">
        <v>1056</v>
      </c>
      <c r="F61" s="84" t="s">
        <v>1062</v>
      </c>
      <c r="G61" s="84" t="s">
        <v>1204</v>
      </c>
      <c r="H61" s="83" t="s">
        <v>1217</v>
      </c>
      <c r="I61" s="89" t="s">
        <v>1200</v>
      </c>
      <c r="M61" s="134"/>
      <c r="N61" s="134"/>
      <c r="O61" s="134"/>
      <c r="P61" s="134"/>
      <c r="Q61" s="134"/>
      <c r="R61" s="134"/>
      <c r="S61" s="134"/>
      <c r="T61" s="134"/>
      <c r="U61" s="134"/>
      <c r="V61" s="134"/>
      <c r="W61" s="134"/>
      <c r="X61" s="134"/>
      <c r="Y61" s="134"/>
      <c r="Z61" s="134"/>
      <c r="AA61" s="134"/>
      <c r="AB61" s="134"/>
      <c r="AC61" s="134"/>
      <c r="AD61" s="134"/>
      <c r="AE61" s="134"/>
    </row>
    <row r="62" spans="1:31" s="74" customFormat="1" ht="58" x14ac:dyDescent="0.35">
      <c r="A62" s="95" t="s">
        <v>191</v>
      </c>
      <c r="B62" s="83" t="s">
        <v>192</v>
      </c>
      <c r="C62" s="83" t="s">
        <v>1284</v>
      </c>
      <c r="D62" s="83" t="s">
        <v>1316</v>
      </c>
      <c r="E62" s="83" t="s">
        <v>1056</v>
      </c>
      <c r="F62" s="84" t="s">
        <v>1062</v>
      </c>
      <c r="G62" s="84" t="s">
        <v>1204</v>
      </c>
      <c r="H62" s="83" t="s">
        <v>1215</v>
      </c>
      <c r="I62" s="89" t="s">
        <v>1072</v>
      </c>
      <c r="J62" s="83"/>
      <c r="K62" s="83"/>
      <c r="L62" s="83" t="s">
        <v>193</v>
      </c>
      <c r="M62" s="19"/>
      <c r="N62" s="19"/>
      <c r="O62" s="19"/>
      <c r="P62" s="19"/>
      <c r="Q62" s="19"/>
      <c r="R62" s="19"/>
      <c r="S62" s="19"/>
      <c r="T62" s="19"/>
      <c r="U62" s="19"/>
      <c r="V62" s="19"/>
      <c r="W62" s="19"/>
      <c r="X62" s="19"/>
      <c r="Y62" s="19"/>
      <c r="Z62" s="19"/>
      <c r="AA62" s="19"/>
      <c r="AB62" s="19"/>
      <c r="AC62" s="19"/>
      <c r="AD62" s="19"/>
      <c r="AE62" s="19"/>
    </row>
    <row r="63" spans="1:31" ht="29" x14ac:dyDescent="0.35">
      <c r="A63" s="95" t="s">
        <v>194</v>
      </c>
      <c r="B63" s="83" t="s">
        <v>195</v>
      </c>
      <c r="C63" s="83" t="s">
        <v>1284</v>
      </c>
      <c r="D63" s="84" t="s">
        <v>1317</v>
      </c>
      <c r="G63" s="84" t="s">
        <v>1204</v>
      </c>
      <c r="H63" s="84" t="s">
        <v>1216</v>
      </c>
      <c r="I63" s="89" t="s">
        <v>1156</v>
      </c>
      <c r="J63" s="83" t="s">
        <v>196</v>
      </c>
      <c r="L63" s="86"/>
      <c r="M63" s="134"/>
      <c r="N63" s="134"/>
      <c r="O63" s="134"/>
      <c r="P63" s="134"/>
      <c r="Q63" s="134"/>
      <c r="R63" s="134"/>
      <c r="S63" s="134"/>
      <c r="T63" s="134"/>
      <c r="U63" s="134"/>
      <c r="V63" s="134"/>
      <c r="W63" s="134"/>
      <c r="X63" s="134"/>
      <c r="Y63" s="134"/>
      <c r="Z63" s="134"/>
      <c r="AA63" s="134"/>
      <c r="AB63" s="134"/>
      <c r="AC63" s="134"/>
      <c r="AD63" s="134"/>
      <c r="AE63" s="134"/>
    </row>
    <row r="64" spans="1:31" x14ac:dyDescent="0.35">
      <c r="A64" s="95" t="s">
        <v>197</v>
      </c>
      <c r="B64" s="83" t="s">
        <v>198</v>
      </c>
      <c r="C64" s="83" t="s">
        <v>1284</v>
      </c>
      <c r="D64" s="84" t="s">
        <v>1318</v>
      </c>
      <c r="E64" s="83" t="s">
        <v>1056</v>
      </c>
      <c r="F64" s="84" t="s">
        <v>1062</v>
      </c>
      <c r="G64" s="84" t="s">
        <v>1204</v>
      </c>
      <c r="H64" s="84" t="s">
        <v>1218</v>
      </c>
      <c r="I64" s="89" t="s">
        <v>1072</v>
      </c>
      <c r="J64" s="91"/>
      <c r="L64" s="86"/>
      <c r="M64" s="134"/>
      <c r="N64" s="134"/>
      <c r="O64" s="134"/>
      <c r="P64" s="134"/>
      <c r="Q64" s="134"/>
      <c r="R64" s="134"/>
      <c r="S64" s="134"/>
      <c r="T64" s="134"/>
      <c r="U64" s="134"/>
      <c r="V64" s="134"/>
      <c r="W64" s="134"/>
      <c r="X64" s="134"/>
      <c r="Y64" s="134"/>
      <c r="Z64" s="134"/>
      <c r="AA64" s="134"/>
      <c r="AB64" s="134"/>
      <c r="AC64" s="134"/>
      <c r="AD64" s="134"/>
      <c r="AE64" s="134"/>
    </row>
    <row r="65" spans="1:12" ht="29" x14ac:dyDescent="0.35">
      <c r="A65" s="95" t="s">
        <v>199</v>
      </c>
      <c r="B65" s="83" t="s">
        <v>200</v>
      </c>
      <c r="C65" s="83" t="s">
        <v>1284</v>
      </c>
      <c r="D65" s="84" t="s">
        <v>1319</v>
      </c>
      <c r="G65" s="84" t="s">
        <v>1204</v>
      </c>
      <c r="H65" s="84" t="s">
        <v>1210</v>
      </c>
      <c r="I65" s="89" t="s">
        <v>1156</v>
      </c>
      <c r="J65" s="83" t="s">
        <v>196</v>
      </c>
      <c r="L65" s="86"/>
    </row>
    <row r="66" spans="1:12" ht="58" x14ac:dyDescent="0.35">
      <c r="A66" s="95" t="s">
        <v>201</v>
      </c>
      <c r="B66" s="83" t="s">
        <v>202</v>
      </c>
      <c r="C66" s="83" t="s">
        <v>1289</v>
      </c>
      <c r="D66" s="84" t="s">
        <v>1320</v>
      </c>
      <c r="E66" s="83" t="s">
        <v>1056</v>
      </c>
      <c r="F66" s="84" t="s">
        <v>1062</v>
      </c>
      <c r="G66" s="84" t="s">
        <v>1204</v>
      </c>
      <c r="H66" s="84" t="s">
        <v>1207</v>
      </c>
      <c r="I66" s="89" t="s">
        <v>1072</v>
      </c>
      <c r="J66" s="91"/>
      <c r="L66" s="83" t="s">
        <v>203</v>
      </c>
    </row>
    <row r="67" spans="1:12" ht="58" x14ac:dyDescent="0.35">
      <c r="A67" s="95" t="s">
        <v>204</v>
      </c>
      <c r="B67" s="83" t="s">
        <v>205</v>
      </c>
      <c r="C67" s="83" t="s">
        <v>1289</v>
      </c>
      <c r="D67" s="84" t="s">
        <v>1321</v>
      </c>
      <c r="G67" s="84" t="s">
        <v>1204</v>
      </c>
      <c r="H67" s="84" t="s">
        <v>1208</v>
      </c>
      <c r="I67" s="89" t="s">
        <v>1156</v>
      </c>
      <c r="J67" s="83" t="s">
        <v>158</v>
      </c>
      <c r="L67" s="83" t="s">
        <v>203</v>
      </c>
    </row>
    <row r="68" spans="1:12" ht="58" x14ac:dyDescent="0.35">
      <c r="A68" s="95" t="s">
        <v>206</v>
      </c>
      <c r="B68" s="83" t="s">
        <v>207</v>
      </c>
      <c r="C68" s="83" t="s">
        <v>1289</v>
      </c>
      <c r="D68" s="84" t="s">
        <v>1322</v>
      </c>
      <c r="E68" s="83" t="s">
        <v>1056</v>
      </c>
      <c r="F68" s="84" t="s">
        <v>1062</v>
      </c>
      <c r="G68" s="84" t="s">
        <v>1204</v>
      </c>
      <c r="H68" s="84" t="s">
        <v>1205</v>
      </c>
      <c r="I68" s="89" t="s">
        <v>1072</v>
      </c>
      <c r="J68" s="91"/>
      <c r="L68" s="83" t="s">
        <v>208</v>
      </c>
    </row>
    <row r="69" spans="1:12" ht="58" x14ac:dyDescent="0.35">
      <c r="A69" s="95" t="s">
        <v>209</v>
      </c>
      <c r="B69" s="83" t="s">
        <v>210</v>
      </c>
      <c r="C69" s="83" t="s">
        <v>1289</v>
      </c>
      <c r="D69" s="84" t="s">
        <v>1323</v>
      </c>
      <c r="G69" s="84" t="s">
        <v>1204</v>
      </c>
      <c r="H69" s="84" t="s">
        <v>1206</v>
      </c>
      <c r="I69" s="89" t="s">
        <v>1156</v>
      </c>
      <c r="J69" s="83" t="s">
        <v>158</v>
      </c>
      <c r="L69" s="83" t="s">
        <v>208</v>
      </c>
    </row>
    <row r="70" spans="1:12" ht="58" x14ac:dyDescent="0.35">
      <c r="A70" s="93" t="s">
        <v>211</v>
      </c>
      <c r="B70" s="83" t="s">
        <v>212</v>
      </c>
      <c r="C70" s="83" t="s">
        <v>1289</v>
      </c>
      <c r="D70" s="94" t="s">
        <v>1324</v>
      </c>
      <c r="E70" s="83" t="s">
        <v>1056</v>
      </c>
      <c r="F70" s="84" t="s">
        <v>1062</v>
      </c>
      <c r="G70" s="84" t="s">
        <v>1204</v>
      </c>
      <c r="H70" s="94" t="s">
        <v>1213</v>
      </c>
      <c r="I70" s="89" t="s">
        <v>1072</v>
      </c>
      <c r="J70" s="91"/>
      <c r="L70" s="83" t="s">
        <v>213</v>
      </c>
    </row>
    <row r="71" spans="1:12" ht="58" x14ac:dyDescent="0.35">
      <c r="A71" s="93" t="s">
        <v>214</v>
      </c>
      <c r="B71" s="83" t="s">
        <v>215</v>
      </c>
      <c r="C71" s="83" t="s">
        <v>1289</v>
      </c>
      <c r="D71" s="94" t="s">
        <v>1325</v>
      </c>
      <c r="E71" s="94"/>
      <c r="F71" s="94"/>
      <c r="G71" s="84" t="s">
        <v>1204</v>
      </c>
      <c r="H71" s="94" t="s">
        <v>1214</v>
      </c>
      <c r="I71" s="89" t="s">
        <v>1156</v>
      </c>
      <c r="J71" s="83" t="s">
        <v>158</v>
      </c>
      <c r="L71" s="83" t="s">
        <v>213</v>
      </c>
    </row>
    <row r="72" spans="1:12" ht="29" x14ac:dyDescent="0.35">
      <c r="A72" s="95" t="s">
        <v>216</v>
      </c>
      <c r="B72" s="83" t="s">
        <v>217</v>
      </c>
      <c r="C72" s="83" t="s">
        <v>1284</v>
      </c>
      <c r="D72" s="84" t="s">
        <v>1326</v>
      </c>
      <c r="E72" s="83" t="s">
        <v>1056</v>
      </c>
      <c r="F72" s="84" t="s">
        <v>1062</v>
      </c>
      <c r="G72" s="84" t="s">
        <v>1204</v>
      </c>
      <c r="H72" s="84" t="s">
        <v>1219</v>
      </c>
      <c r="I72" s="89" t="s">
        <v>1130</v>
      </c>
      <c r="J72" s="91"/>
      <c r="L72" s="86"/>
    </row>
    <row r="73" spans="1:12" ht="29" x14ac:dyDescent="0.35">
      <c r="A73" s="95" t="s">
        <v>218</v>
      </c>
      <c r="B73" s="83" t="s">
        <v>219</v>
      </c>
      <c r="C73" s="83" t="s">
        <v>1284</v>
      </c>
      <c r="D73" s="84" t="s">
        <v>1327</v>
      </c>
      <c r="G73" s="84" t="s">
        <v>1204</v>
      </c>
      <c r="H73" s="84" t="s">
        <v>1222</v>
      </c>
      <c r="I73" s="89" t="s">
        <v>1156</v>
      </c>
      <c r="J73" s="83" t="s">
        <v>196</v>
      </c>
      <c r="L73" s="86"/>
    </row>
    <row r="74" spans="1:12" ht="29" x14ac:dyDescent="0.35">
      <c r="A74" s="95" t="s">
        <v>220</v>
      </c>
      <c r="B74" s="89" t="s">
        <v>221</v>
      </c>
      <c r="C74" s="83" t="s">
        <v>1284</v>
      </c>
      <c r="D74" s="84" t="s">
        <v>1328</v>
      </c>
      <c r="G74" s="84" t="s">
        <v>1204</v>
      </c>
      <c r="H74" s="84" t="s">
        <v>1209</v>
      </c>
      <c r="I74" s="89" t="s">
        <v>1156</v>
      </c>
      <c r="J74" s="92" t="s">
        <v>222</v>
      </c>
      <c r="L74" s="86"/>
    </row>
    <row r="75" spans="1:12" x14ac:dyDescent="0.35">
      <c r="A75" s="95" t="s">
        <v>223</v>
      </c>
      <c r="B75" s="83" t="s">
        <v>224</v>
      </c>
      <c r="C75" s="83" t="s">
        <v>1284</v>
      </c>
      <c r="D75" s="84" t="s">
        <v>1329</v>
      </c>
      <c r="E75" s="83" t="s">
        <v>1056</v>
      </c>
      <c r="F75" s="84" t="s">
        <v>1062</v>
      </c>
      <c r="G75" s="84" t="s">
        <v>1204</v>
      </c>
      <c r="H75" s="84" t="s">
        <v>1211</v>
      </c>
      <c r="I75" s="89" t="s">
        <v>1212</v>
      </c>
      <c r="J75" s="91"/>
      <c r="L75" s="86"/>
    </row>
    <row r="76" spans="1:12" x14ac:dyDescent="0.35">
      <c r="A76" s="19"/>
      <c r="B76" s="19"/>
      <c r="C76" s="19"/>
      <c r="D76" s="19"/>
      <c r="E76" s="19"/>
      <c r="F76" s="19"/>
      <c r="G76" s="19"/>
      <c r="H76" s="19"/>
      <c r="I76" s="19"/>
      <c r="J76" s="23"/>
      <c r="K76" s="19"/>
      <c r="L76" s="20"/>
    </row>
    <row r="77" spans="1:12" x14ac:dyDescent="0.35">
      <c r="A77" s="18" t="s">
        <v>73</v>
      </c>
      <c r="B77" s="13"/>
      <c r="C77" s="13"/>
      <c r="D77" s="18"/>
      <c r="E77" s="18"/>
      <c r="F77" s="18"/>
      <c r="G77" s="18"/>
      <c r="H77" s="18"/>
      <c r="I77" s="13"/>
      <c r="J77" s="15"/>
      <c r="K77" s="13"/>
      <c r="L77" s="16"/>
    </row>
    <row r="78" spans="1:12" ht="29" x14ac:dyDescent="0.35">
      <c r="A78" s="87" t="s">
        <v>225</v>
      </c>
      <c r="B78" s="83" t="s">
        <v>227</v>
      </c>
      <c r="C78" s="83" t="s">
        <v>1284</v>
      </c>
      <c r="D78" s="84" t="s">
        <v>1330</v>
      </c>
      <c r="G78" s="84" t="s">
        <v>1168</v>
      </c>
      <c r="H78" s="84" t="s">
        <v>1170</v>
      </c>
      <c r="I78" s="83" t="s">
        <v>1171</v>
      </c>
      <c r="J78" s="83" t="s">
        <v>228</v>
      </c>
      <c r="L78" s="86"/>
    </row>
    <row r="79" spans="1:12" ht="29" x14ac:dyDescent="0.35">
      <c r="A79" s="87" t="s">
        <v>229</v>
      </c>
      <c r="B79" s="83" t="s">
        <v>231</v>
      </c>
      <c r="C79" s="83" t="s">
        <v>1284</v>
      </c>
      <c r="D79" s="84" t="s">
        <v>1331</v>
      </c>
      <c r="G79" s="84" t="s">
        <v>1168</v>
      </c>
      <c r="H79" s="84" t="s">
        <v>1174</v>
      </c>
      <c r="I79" s="83" t="s">
        <v>1175</v>
      </c>
      <c r="J79" s="83" t="s">
        <v>232</v>
      </c>
      <c r="L79" s="86"/>
    </row>
    <row r="80" spans="1:12" ht="58" x14ac:dyDescent="0.35">
      <c r="A80" s="82" t="s">
        <v>233</v>
      </c>
      <c r="B80" s="83" t="s">
        <v>235</v>
      </c>
      <c r="C80" s="89" t="s">
        <v>1289</v>
      </c>
      <c r="D80" s="84" t="s">
        <v>1332</v>
      </c>
      <c r="G80" s="84" t="s">
        <v>1168</v>
      </c>
      <c r="H80" s="84" t="s">
        <v>1176</v>
      </c>
      <c r="I80" s="83" t="s">
        <v>1130</v>
      </c>
      <c r="J80" s="83" t="s">
        <v>236</v>
      </c>
      <c r="L80" s="86"/>
    </row>
    <row r="81" spans="1:12" ht="130.5" x14ac:dyDescent="0.35">
      <c r="A81" s="87" t="s">
        <v>237</v>
      </c>
      <c r="B81" s="83" t="s">
        <v>238</v>
      </c>
      <c r="C81" s="83" t="s">
        <v>1284</v>
      </c>
      <c r="D81" s="84" t="s">
        <v>1333</v>
      </c>
      <c r="G81" s="84" t="s">
        <v>1168</v>
      </c>
      <c r="H81" s="84" t="s">
        <v>1186</v>
      </c>
      <c r="I81" s="83" t="s">
        <v>1111</v>
      </c>
      <c r="J81" s="83" t="s">
        <v>109</v>
      </c>
      <c r="K81" s="83" t="s">
        <v>131</v>
      </c>
      <c r="L81" s="86" t="s">
        <v>239</v>
      </c>
    </row>
    <row r="82" spans="1:12" ht="29" x14ac:dyDescent="0.35">
      <c r="A82" s="87" t="s">
        <v>240</v>
      </c>
      <c r="B82" s="83" t="s">
        <v>241</v>
      </c>
      <c r="C82" s="96" t="s">
        <v>1289</v>
      </c>
      <c r="D82" s="84" t="s">
        <v>1334</v>
      </c>
      <c r="G82" s="84" t="s">
        <v>1168</v>
      </c>
      <c r="H82" s="84" t="s">
        <v>717</v>
      </c>
      <c r="I82" s="83" t="s">
        <v>1111</v>
      </c>
      <c r="J82" s="83" t="s">
        <v>151</v>
      </c>
      <c r="K82" s="83" t="s">
        <v>242</v>
      </c>
      <c r="L82" s="86"/>
    </row>
    <row r="83" spans="1:12" ht="29" x14ac:dyDescent="0.35">
      <c r="A83" s="87" t="s">
        <v>243</v>
      </c>
      <c r="B83" s="83" t="s">
        <v>244</v>
      </c>
      <c r="C83" s="96" t="s">
        <v>1289</v>
      </c>
      <c r="D83" s="84" t="s">
        <v>1335</v>
      </c>
      <c r="G83" s="84" t="s">
        <v>1168</v>
      </c>
      <c r="H83" s="84" t="s">
        <v>1180</v>
      </c>
      <c r="I83" s="83" t="s">
        <v>1111</v>
      </c>
      <c r="J83" s="83" t="s">
        <v>109</v>
      </c>
      <c r="K83" s="83" t="s">
        <v>245</v>
      </c>
      <c r="L83" s="86"/>
    </row>
    <row r="84" spans="1:12" ht="29" x14ac:dyDescent="0.35">
      <c r="A84" s="87" t="s">
        <v>246</v>
      </c>
      <c r="B84" s="89" t="s">
        <v>247</v>
      </c>
      <c r="C84" s="96" t="s">
        <v>1289</v>
      </c>
      <c r="D84" s="84" t="s">
        <v>1336</v>
      </c>
      <c r="G84" s="84" t="s">
        <v>1168</v>
      </c>
      <c r="H84" s="84" t="s">
        <v>1203</v>
      </c>
      <c r="I84" s="83" t="s">
        <v>1111</v>
      </c>
      <c r="J84" s="83" t="s">
        <v>109</v>
      </c>
      <c r="K84" s="83" t="s">
        <v>248</v>
      </c>
      <c r="L84" s="86"/>
    </row>
    <row r="85" spans="1:12" ht="29" x14ac:dyDescent="0.35">
      <c r="A85" s="87" t="s">
        <v>249</v>
      </c>
      <c r="B85" s="83" t="s">
        <v>250</v>
      </c>
      <c r="C85" s="96" t="s">
        <v>1289</v>
      </c>
      <c r="D85" s="84" t="s">
        <v>1337</v>
      </c>
      <c r="G85" s="84" t="s">
        <v>1168</v>
      </c>
      <c r="H85" s="84" t="s">
        <v>1177</v>
      </c>
      <c r="I85" s="83" t="s">
        <v>1111</v>
      </c>
      <c r="J85" s="83" t="s">
        <v>109</v>
      </c>
      <c r="K85" s="83" t="s">
        <v>152</v>
      </c>
      <c r="L85" s="86"/>
    </row>
    <row r="86" spans="1:12" ht="29" x14ac:dyDescent="0.35">
      <c r="A86" s="95" t="s">
        <v>251</v>
      </c>
      <c r="B86" s="83" t="s">
        <v>252</v>
      </c>
      <c r="C86" s="83" t="s">
        <v>1289</v>
      </c>
      <c r="D86" s="84" t="s">
        <v>1338</v>
      </c>
      <c r="G86" s="84" t="s">
        <v>1168</v>
      </c>
      <c r="H86" s="84" t="s">
        <v>1182</v>
      </c>
      <c r="I86" s="83" t="s">
        <v>1111</v>
      </c>
      <c r="J86" s="83" t="s">
        <v>109</v>
      </c>
      <c r="K86" s="83" t="s">
        <v>253</v>
      </c>
      <c r="L86" s="86"/>
    </row>
    <row r="87" spans="1:12" ht="87" x14ac:dyDescent="0.35">
      <c r="A87" s="97" t="s">
        <v>254</v>
      </c>
      <c r="B87" s="83" t="s">
        <v>256</v>
      </c>
      <c r="C87" s="89" t="s">
        <v>1284</v>
      </c>
      <c r="D87" s="94" t="s">
        <v>1339</v>
      </c>
      <c r="E87" s="94"/>
      <c r="F87" s="94"/>
      <c r="G87" s="84" t="s">
        <v>1168</v>
      </c>
      <c r="H87" s="94" t="s">
        <v>1198</v>
      </c>
      <c r="I87" s="89" t="s">
        <v>1072</v>
      </c>
      <c r="J87" s="83" t="s">
        <v>257</v>
      </c>
      <c r="L87" s="86"/>
    </row>
    <row r="88" spans="1:12" ht="29" x14ac:dyDescent="0.35">
      <c r="A88" s="193" t="s">
        <v>258</v>
      </c>
      <c r="B88" s="190" t="s">
        <v>259</v>
      </c>
      <c r="C88" s="196" t="s">
        <v>1284</v>
      </c>
      <c r="D88" s="94" t="s">
        <v>1340</v>
      </c>
      <c r="E88" s="94" t="s">
        <v>1070</v>
      </c>
      <c r="F88" s="94" t="s">
        <v>1071</v>
      </c>
      <c r="G88" s="84" t="s">
        <v>1168</v>
      </c>
      <c r="H88" s="94" t="s">
        <v>1071</v>
      </c>
      <c r="I88" s="89" t="s">
        <v>1072</v>
      </c>
      <c r="J88" s="83" t="s">
        <v>260</v>
      </c>
      <c r="L88" s="86"/>
    </row>
    <row r="89" spans="1:12" ht="29" x14ac:dyDescent="0.35">
      <c r="A89" s="194"/>
      <c r="B89" s="191"/>
      <c r="C89" s="197"/>
      <c r="D89" s="94" t="s">
        <v>1341</v>
      </c>
      <c r="E89" s="94" t="s">
        <v>1070</v>
      </c>
      <c r="F89" s="94" t="s">
        <v>1076</v>
      </c>
      <c r="G89" s="94"/>
      <c r="H89" s="94"/>
      <c r="I89" s="89" t="s">
        <v>1077</v>
      </c>
      <c r="L89" s="86"/>
    </row>
    <row r="90" spans="1:12" ht="29" x14ac:dyDescent="0.35">
      <c r="A90" s="195"/>
      <c r="B90" s="192"/>
      <c r="C90" s="198"/>
      <c r="D90" s="94" t="s">
        <v>1342</v>
      </c>
      <c r="E90" s="94" t="s">
        <v>1070</v>
      </c>
      <c r="F90" s="94" t="s">
        <v>1079</v>
      </c>
      <c r="G90" s="94"/>
      <c r="H90" s="94"/>
      <c r="I90" s="89" t="s">
        <v>1048</v>
      </c>
      <c r="L90" s="86"/>
    </row>
    <row r="91" spans="1:12" ht="145" x14ac:dyDescent="0.35">
      <c r="A91" s="97" t="s">
        <v>261</v>
      </c>
      <c r="B91" s="83" t="s">
        <v>262</v>
      </c>
      <c r="C91" s="89" t="s">
        <v>1289</v>
      </c>
      <c r="D91" s="94" t="s">
        <v>1343</v>
      </c>
      <c r="E91" s="94"/>
      <c r="F91" s="94"/>
      <c r="G91" s="84" t="s">
        <v>1168</v>
      </c>
      <c r="H91" s="94" t="s">
        <v>1194</v>
      </c>
      <c r="I91" s="89" t="s">
        <v>1146</v>
      </c>
      <c r="J91" s="91" t="s">
        <v>1295</v>
      </c>
      <c r="L91" s="86"/>
    </row>
    <row r="92" spans="1:12" ht="101.5" x14ac:dyDescent="0.35">
      <c r="A92" s="97" t="s">
        <v>263</v>
      </c>
      <c r="B92" s="83" t="s">
        <v>264</v>
      </c>
      <c r="C92" s="89" t="s">
        <v>1289</v>
      </c>
      <c r="D92" s="94" t="s">
        <v>1344</v>
      </c>
      <c r="E92" s="94"/>
      <c r="F92" s="94"/>
      <c r="G92" s="84" t="s">
        <v>1168</v>
      </c>
      <c r="H92" s="94" t="s">
        <v>1181</v>
      </c>
      <c r="I92" s="89" t="s">
        <v>1146</v>
      </c>
      <c r="J92" s="91" t="s">
        <v>1295</v>
      </c>
      <c r="L92" s="86"/>
    </row>
    <row r="93" spans="1:12" ht="72.5" x14ac:dyDescent="0.35">
      <c r="A93" s="97" t="s">
        <v>265</v>
      </c>
      <c r="B93" s="98" t="s">
        <v>266</v>
      </c>
      <c r="C93" s="89" t="s">
        <v>1289</v>
      </c>
      <c r="D93" s="94" t="s">
        <v>1345</v>
      </c>
      <c r="E93" s="94"/>
      <c r="F93" s="94"/>
      <c r="G93" s="84" t="s">
        <v>1168</v>
      </c>
      <c r="H93" s="94" t="s">
        <v>1169</v>
      </c>
      <c r="I93" s="89" t="s">
        <v>1146</v>
      </c>
      <c r="J93" s="91" t="s">
        <v>1295</v>
      </c>
      <c r="L93" s="86"/>
    </row>
    <row r="94" spans="1:12" x14ac:dyDescent="0.35">
      <c r="A94" s="19"/>
      <c r="B94" s="19"/>
      <c r="C94" s="23"/>
      <c r="D94" s="19"/>
      <c r="E94" s="19"/>
      <c r="F94" s="19"/>
      <c r="G94" s="19"/>
      <c r="H94" s="19"/>
      <c r="I94" s="22"/>
      <c r="J94" s="19"/>
      <c r="K94" s="19"/>
      <c r="L94" s="20"/>
    </row>
    <row r="95" spans="1:12" x14ac:dyDescent="0.35">
      <c r="A95" s="18" t="s">
        <v>74</v>
      </c>
      <c r="B95" s="13"/>
      <c r="C95" s="15"/>
      <c r="D95" s="18"/>
      <c r="E95" s="18"/>
      <c r="F95" s="18"/>
      <c r="G95" s="18"/>
      <c r="H95" s="18"/>
      <c r="I95" s="14"/>
      <c r="J95" s="13"/>
      <c r="K95" s="13"/>
      <c r="L95" s="16"/>
    </row>
    <row r="96" spans="1:12" ht="43.5" x14ac:dyDescent="0.35">
      <c r="A96" s="95" t="s">
        <v>267</v>
      </c>
      <c r="B96" s="83" t="s">
        <v>268</v>
      </c>
      <c r="C96" s="83" t="s">
        <v>1284</v>
      </c>
      <c r="D96" s="84" t="s">
        <v>1346</v>
      </c>
      <c r="G96" s="84" t="s">
        <v>1229</v>
      </c>
      <c r="H96" s="84" t="s">
        <v>1258</v>
      </c>
      <c r="I96" s="83" t="s">
        <v>1259</v>
      </c>
      <c r="J96" s="83" t="s">
        <v>269</v>
      </c>
    </row>
    <row r="97" spans="1:12" ht="43.5" x14ac:dyDescent="0.35">
      <c r="A97" s="187" t="s">
        <v>270</v>
      </c>
      <c r="B97" s="190" t="s">
        <v>271</v>
      </c>
      <c r="C97" s="190" t="s">
        <v>1284</v>
      </c>
      <c r="D97" s="84" t="s">
        <v>1347</v>
      </c>
      <c r="E97" s="84" t="s">
        <v>1158</v>
      </c>
      <c r="F97" s="84" t="s">
        <v>1159</v>
      </c>
      <c r="G97" s="84" t="s">
        <v>1229</v>
      </c>
      <c r="H97" s="84" t="s">
        <v>1255</v>
      </c>
      <c r="I97" s="89" t="s">
        <v>1118</v>
      </c>
      <c r="J97" s="91"/>
      <c r="L97" s="83" t="s">
        <v>272</v>
      </c>
    </row>
    <row r="98" spans="1:12" x14ac:dyDescent="0.35">
      <c r="A98" s="188"/>
      <c r="B98" s="191"/>
      <c r="C98" s="191"/>
      <c r="D98" s="84" t="s">
        <v>1348</v>
      </c>
      <c r="E98" s="84" t="s">
        <v>1158</v>
      </c>
      <c r="F98" s="84" t="s">
        <v>1162</v>
      </c>
      <c r="I98" s="89" t="s">
        <v>1118</v>
      </c>
      <c r="J98" s="91"/>
    </row>
    <row r="99" spans="1:12" ht="17.25" customHeight="1" x14ac:dyDescent="0.35">
      <c r="A99" s="189"/>
      <c r="B99" s="192"/>
      <c r="C99" s="192"/>
      <c r="D99" s="84" t="s">
        <v>1349</v>
      </c>
      <c r="E99" s="84" t="s">
        <v>1158</v>
      </c>
      <c r="F99" s="84" t="s">
        <v>1164</v>
      </c>
      <c r="I99" s="89" t="s">
        <v>1051</v>
      </c>
      <c r="J99" s="91"/>
    </row>
    <row r="100" spans="1:12" ht="72.5" x14ac:dyDescent="0.35">
      <c r="A100" s="95" t="s">
        <v>273</v>
      </c>
      <c r="B100" s="83" t="s">
        <v>274</v>
      </c>
      <c r="C100" s="83" t="s">
        <v>1284</v>
      </c>
      <c r="D100" s="84" t="s">
        <v>1350</v>
      </c>
      <c r="G100" s="84" t="s">
        <v>1229</v>
      </c>
      <c r="H100" s="84" t="s">
        <v>1250</v>
      </c>
      <c r="I100" s="83" t="s">
        <v>1111</v>
      </c>
      <c r="J100" s="83" t="s">
        <v>275</v>
      </c>
      <c r="K100" s="83" t="s">
        <v>276</v>
      </c>
      <c r="L100" s="83" t="s">
        <v>277</v>
      </c>
    </row>
    <row r="101" spans="1:12" ht="101.5" x14ac:dyDescent="0.35">
      <c r="A101" s="95" t="s">
        <v>278</v>
      </c>
      <c r="B101" s="83" t="s">
        <v>279</v>
      </c>
      <c r="C101" s="83" t="s">
        <v>1289</v>
      </c>
      <c r="D101" s="84" t="s">
        <v>1351</v>
      </c>
      <c r="G101" s="84" t="s">
        <v>1229</v>
      </c>
      <c r="H101" s="84" t="s">
        <v>1254</v>
      </c>
      <c r="I101" s="83" t="s">
        <v>1111</v>
      </c>
      <c r="J101" s="83" t="s">
        <v>280</v>
      </c>
      <c r="K101" s="83" t="s">
        <v>276</v>
      </c>
      <c r="L101" s="83" t="s">
        <v>281</v>
      </c>
    </row>
    <row r="102" spans="1:12" ht="72.5" x14ac:dyDescent="0.35">
      <c r="A102" s="95" t="s">
        <v>282</v>
      </c>
      <c r="B102" s="83" t="s">
        <v>283</v>
      </c>
      <c r="C102" s="83" t="s">
        <v>1289</v>
      </c>
      <c r="D102" s="84" t="s">
        <v>1352</v>
      </c>
      <c r="G102" s="84" t="s">
        <v>1229</v>
      </c>
      <c r="H102" s="84" t="s">
        <v>1252</v>
      </c>
      <c r="I102" s="83" t="s">
        <v>1111</v>
      </c>
      <c r="J102" s="83" t="s">
        <v>284</v>
      </c>
      <c r="K102" s="83" t="s">
        <v>276</v>
      </c>
      <c r="L102" s="83" t="s">
        <v>285</v>
      </c>
    </row>
    <row r="103" spans="1:12" ht="72.5" x14ac:dyDescent="0.35">
      <c r="A103" s="95" t="s">
        <v>286</v>
      </c>
      <c r="B103" s="83" t="s">
        <v>287</v>
      </c>
      <c r="C103" s="83" t="s">
        <v>1289</v>
      </c>
      <c r="D103" s="84" t="s">
        <v>1353</v>
      </c>
      <c r="G103" s="84" t="s">
        <v>1229</v>
      </c>
      <c r="H103" s="84" t="s">
        <v>1253</v>
      </c>
      <c r="I103" s="83" t="s">
        <v>1111</v>
      </c>
      <c r="J103" s="83" t="s">
        <v>284</v>
      </c>
      <c r="K103" s="83" t="s">
        <v>276</v>
      </c>
      <c r="L103" s="83" t="s">
        <v>288</v>
      </c>
    </row>
    <row r="104" spans="1:12" ht="72.5" x14ac:dyDescent="0.35">
      <c r="A104" s="95" t="s">
        <v>289</v>
      </c>
      <c r="B104" s="83" t="s">
        <v>290</v>
      </c>
      <c r="C104" s="83" t="s">
        <v>1289</v>
      </c>
      <c r="D104" s="84" t="s">
        <v>1354</v>
      </c>
      <c r="G104" s="84" t="s">
        <v>1229</v>
      </c>
      <c r="H104" s="84" t="s">
        <v>1251</v>
      </c>
      <c r="I104" s="89" t="s">
        <v>1146</v>
      </c>
      <c r="J104" s="91" t="s">
        <v>1295</v>
      </c>
      <c r="L104" s="83" t="s">
        <v>291</v>
      </c>
    </row>
    <row r="105" spans="1:12" ht="43.5" x14ac:dyDescent="0.35">
      <c r="A105" s="95" t="s">
        <v>292</v>
      </c>
      <c r="B105" s="83" t="s">
        <v>293</v>
      </c>
      <c r="C105" s="83" t="s">
        <v>1284</v>
      </c>
      <c r="D105" s="84" t="s">
        <v>1355</v>
      </c>
      <c r="G105" s="84" t="s">
        <v>1229</v>
      </c>
      <c r="H105" s="84" t="s">
        <v>1244</v>
      </c>
      <c r="I105" s="83" t="s">
        <v>1111</v>
      </c>
      <c r="J105" s="83" t="s">
        <v>294</v>
      </c>
      <c r="K105" s="83" t="s">
        <v>276</v>
      </c>
      <c r="L105" s="83" t="s">
        <v>295</v>
      </c>
    </row>
    <row r="106" spans="1:12" ht="58" x14ac:dyDescent="0.35">
      <c r="A106" s="95" t="s">
        <v>296</v>
      </c>
      <c r="B106" s="83" t="s">
        <v>297</v>
      </c>
      <c r="C106" s="83" t="s">
        <v>1284</v>
      </c>
      <c r="D106" s="84" t="s">
        <v>1356</v>
      </c>
      <c r="G106" s="84" t="s">
        <v>1229</v>
      </c>
      <c r="H106" s="84" t="s">
        <v>1247</v>
      </c>
      <c r="I106" s="89" t="s">
        <v>1146</v>
      </c>
      <c r="J106" s="91" t="s">
        <v>1357</v>
      </c>
    </row>
    <row r="107" spans="1:12" ht="29" x14ac:dyDescent="0.35">
      <c r="A107" s="95" t="s">
        <v>298</v>
      </c>
      <c r="B107" s="83" t="s">
        <v>299</v>
      </c>
      <c r="C107" s="83" t="s">
        <v>1284</v>
      </c>
      <c r="D107" s="84" t="s">
        <v>1358</v>
      </c>
      <c r="G107" s="84" t="s">
        <v>1229</v>
      </c>
      <c r="H107" s="84" t="s">
        <v>1257</v>
      </c>
      <c r="I107" s="83" t="s">
        <v>1111</v>
      </c>
      <c r="J107" s="83" t="s">
        <v>300</v>
      </c>
      <c r="K107" s="83" t="s">
        <v>135</v>
      </c>
      <c r="L107" s="86"/>
    </row>
    <row r="108" spans="1:12" x14ac:dyDescent="0.35">
      <c r="A108" s="95" t="s">
        <v>301</v>
      </c>
      <c r="B108" s="83" t="s">
        <v>302</v>
      </c>
      <c r="C108" s="83" t="s">
        <v>1284</v>
      </c>
      <c r="D108" s="84" t="s">
        <v>1359</v>
      </c>
      <c r="G108" s="84" t="s">
        <v>1229</v>
      </c>
      <c r="H108" s="84" t="s">
        <v>1243</v>
      </c>
      <c r="I108" s="89" t="s">
        <v>1130</v>
      </c>
      <c r="J108" s="91" t="s">
        <v>1360</v>
      </c>
      <c r="L108" s="86"/>
    </row>
    <row r="109" spans="1:12" ht="43.5" x14ac:dyDescent="0.35">
      <c r="A109" s="95" t="s">
        <v>303</v>
      </c>
      <c r="B109" s="83" t="s">
        <v>304</v>
      </c>
      <c r="C109" s="83" t="s">
        <v>1284</v>
      </c>
      <c r="D109" s="84" t="s">
        <v>1361</v>
      </c>
      <c r="G109" s="84" t="s">
        <v>1229</v>
      </c>
      <c r="H109" s="84" t="s">
        <v>1242</v>
      </c>
      <c r="I109" s="89" t="s">
        <v>1146</v>
      </c>
      <c r="J109" s="91" t="s">
        <v>1295</v>
      </c>
      <c r="L109" s="83" t="s">
        <v>305</v>
      </c>
    </row>
    <row r="110" spans="1:12" ht="58" x14ac:dyDescent="0.35">
      <c r="A110" s="95" t="s">
        <v>306</v>
      </c>
      <c r="B110" s="83" t="s">
        <v>307</v>
      </c>
      <c r="C110" s="83" t="s">
        <v>1289</v>
      </c>
      <c r="D110" s="84" t="s">
        <v>1362</v>
      </c>
      <c r="G110" s="84" t="s">
        <v>1229</v>
      </c>
      <c r="H110" s="84" t="s">
        <v>1236</v>
      </c>
      <c r="I110" s="83" t="s">
        <v>1111</v>
      </c>
      <c r="J110" s="83" t="s">
        <v>151</v>
      </c>
      <c r="K110" s="83" t="s">
        <v>308</v>
      </c>
      <c r="L110" s="83" t="s">
        <v>309</v>
      </c>
    </row>
    <row r="111" spans="1:12" ht="58" x14ac:dyDescent="0.35">
      <c r="A111" s="95" t="s">
        <v>310</v>
      </c>
      <c r="B111" s="83" t="s">
        <v>311</v>
      </c>
      <c r="C111" s="83" t="s">
        <v>1289</v>
      </c>
      <c r="D111" s="84" t="s">
        <v>1363</v>
      </c>
      <c r="E111" s="84" t="s">
        <v>1158</v>
      </c>
      <c r="F111" s="84" t="s">
        <v>1159</v>
      </c>
      <c r="G111" s="84" t="s">
        <v>1229</v>
      </c>
      <c r="H111" s="84" t="s">
        <v>1239</v>
      </c>
      <c r="I111" s="89" t="s">
        <v>1118</v>
      </c>
      <c r="J111" s="91"/>
      <c r="L111" s="83" t="s">
        <v>203</v>
      </c>
    </row>
    <row r="112" spans="1:12" ht="58" x14ac:dyDescent="0.35">
      <c r="A112" s="95" t="s">
        <v>312</v>
      </c>
      <c r="B112" s="83" t="s">
        <v>313</v>
      </c>
      <c r="C112" s="83" t="s">
        <v>1289</v>
      </c>
      <c r="D112" s="84" t="s">
        <v>1364</v>
      </c>
      <c r="G112" s="84" t="s">
        <v>1229</v>
      </c>
      <c r="H112" s="84" t="s">
        <v>1230</v>
      </c>
      <c r="I112" s="83" t="s">
        <v>1111</v>
      </c>
      <c r="J112" s="83" t="s">
        <v>151</v>
      </c>
      <c r="K112" s="83" t="s">
        <v>314</v>
      </c>
      <c r="L112" s="83" t="s">
        <v>315</v>
      </c>
    </row>
    <row r="113" spans="1:12" ht="58" x14ac:dyDescent="0.35">
      <c r="A113" s="95" t="s">
        <v>316</v>
      </c>
      <c r="B113" s="83" t="s">
        <v>317</v>
      </c>
      <c r="C113" s="83" t="s">
        <v>1289</v>
      </c>
      <c r="D113" s="84" t="s">
        <v>1365</v>
      </c>
      <c r="E113" s="84" t="s">
        <v>1158</v>
      </c>
      <c r="F113" s="84" t="s">
        <v>1159</v>
      </c>
      <c r="G113" s="84" t="s">
        <v>1229</v>
      </c>
      <c r="H113" s="84" t="s">
        <v>1233</v>
      </c>
      <c r="I113" s="89" t="s">
        <v>1118</v>
      </c>
      <c r="J113" s="91"/>
      <c r="L113" s="83" t="s">
        <v>208</v>
      </c>
    </row>
    <row r="114" spans="1:12" ht="58" x14ac:dyDescent="0.35">
      <c r="A114" s="93" t="s">
        <v>318</v>
      </c>
      <c r="B114" s="83" t="s">
        <v>319</v>
      </c>
      <c r="C114" s="83" t="s">
        <v>1289</v>
      </c>
      <c r="D114" s="94" t="s">
        <v>1366</v>
      </c>
      <c r="E114" s="94"/>
      <c r="F114" s="94"/>
      <c r="G114" s="84" t="s">
        <v>1229</v>
      </c>
      <c r="H114" s="94" t="s">
        <v>1248</v>
      </c>
      <c r="I114" s="83" t="s">
        <v>1111</v>
      </c>
      <c r="J114" s="83" t="s">
        <v>151</v>
      </c>
      <c r="K114" s="83" t="s">
        <v>320</v>
      </c>
      <c r="L114" s="83" t="s">
        <v>321</v>
      </c>
    </row>
    <row r="115" spans="1:12" ht="58" x14ac:dyDescent="0.35">
      <c r="A115" s="93" t="s">
        <v>322</v>
      </c>
      <c r="B115" s="83" t="s">
        <v>323</v>
      </c>
      <c r="C115" s="83" t="s">
        <v>1289</v>
      </c>
      <c r="D115" s="94" t="s">
        <v>1367</v>
      </c>
      <c r="E115" s="84" t="s">
        <v>1158</v>
      </c>
      <c r="F115" s="84" t="s">
        <v>1159</v>
      </c>
      <c r="G115" s="84" t="s">
        <v>1229</v>
      </c>
      <c r="H115" s="94" t="s">
        <v>1249</v>
      </c>
      <c r="I115" s="89" t="s">
        <v>1118</v>
      </c>
      <c r="J115" s="91"/>
      <c r="L115" s="83" t="s">
        <v>213</v>
      </c>
    </row>
    <row r="116" spans="1:12" x14ac:dyDescent="0.35">
      <c r="A116" s="95" t="s">
        <v>324</v>
      </c>
      <c r="B116" s="83" t="s">
        <v>325</v>
      </c>
      <c r="C116" s="83" t="s">
        <v>1289</v>
      </c>
      <c r="D116" s="84" t="s">
        <v>1368</v>
      </c>
      <c r="G116" s="84" t="s">
        <v>1229</v>
      </c>
      <c r="H116" s="84" t="s">
        <v>1256</v>
      </c>
      <c r="I116" s="89" t="s">
        <v>1146</v>
      </c>
      <c r="J116" s="91" t="s">
        <v>1295</v>
      </c>
      <c r="L116" s="86"/>
    </row>
    <row r="117" spans="1:12" ht="203" x14ac:dyDescent="0.35">
      <c r="A117" s="97" t="s">
        <v>326</v>
      </c>
      <c r="B117" s="83" t="s">
        <v>327</v>
      </c>
      <c r="C117" s="83" t="s">
        <v>1289</v>
      </c>
      <c r="D117" s="94" t="s">
        <v>1369</v>
      </c>
      <c r="E117" s="94"/>
      <c r="F117" s="94"/>
      <c r="G117" s="84" t="s">
        <v>1229</v>
      </c>
      <c r="H117" s="94" t="s">
        <v>1245</v>
      </c>
      <c r="I117" s="83" t="s">
        <v>1106</v>
      </c>
      <c r="J117" s="83" t="s">
        <v>109</v>
      </c>
      <c r="L117" s="86"/>
    </row>
    <row r="118" spans="1:12" ht="72.5" x14ac:dyDescent="0.35">
      <c r="A118" s="97" t="s">
        <v>328</v>
      </c>
      <c r="B118" s="83" t="s">
        <v>329</v>
      </c>
      <c r="C118" s="90" t="s">
        <v>1289</v>
      </c>
      <c r="D118" s="94" t="s">
        <v>1370</v>
      </c>
      <c r="E118" s="94"/>
      <c r="F118" s="94"/>
      <c r="G118" s="84" t="s">
        <v>1229</v>
      </c>
      <c r="H118" s="94" t="s">
        <v>1246</v>
      </c>
      <c r="I118" s="83" t="s">
        <v>1065</v>
      </c>
      <c r="J118" s="83" t="s">
        <v>158</v>
      </c>
    </row>
    <row r="125" spans="1:12" ht="30" customHeight="1" x14ac:dyDescent="0.35"/>
    <row r="129" ht="15.75" customHeight="1" x14ac:dyDescent="0.35"/>
    <row r="130" ht="19.5" customHeight="1" x14ac:dyDescent="0.35"/>
    <row r="132" ht="15" customHeight="1" x14ac:dyDescent="0.35"/>
  </sheetData>
  <mergeCells count="21">
    <mergeCell ref="A18:A20"/>
    <mergeCell ref="B18:B20"/>
    <mergeCell ref="C18:C20"/>
    <mergeCell ref="A25:A28"/>
    <mergeCell ref="B25:B28"/>
    <mergeCell ref="C25:C28"/>
    <mergeCell ref="A7:A9"/>
    <mergeCell ref="B7:B9"/>
    <mergeCell ref="C7:C9"/>
    <mergeCell ref="A11:A14"/>
    <mergeCell ref="B11:B14"/>
    <mergeCell ref="C11:C14"/>
    <mergeCell ref="B36:B37"/>
    <mergeCell ref="C36:C37"/>
    <mergeCell ref="A97:A99"/>
    <mergeCell ref="B97:B99"/>
    <mergeCell ref="C97:C99"/>
    <mergeCell ref="A88:A90"/>
    <mergeCell ref="B88:B90"/>
    <mergeCell ref="C88:C90"/>
    <mergeCell ref="A36:A3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b7f8f3-4c59-4d49-b483-0fa5f1c9fc9e"/>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FD2153D2BB8841887F1573BE3B1C7D" ma:contentTypeVersion="24" ma:contentTypeDescription="Create a new document." ma:contentTypeScope="" ma:versionID="ac348264c5b95165ff8f7dd69041ed58">
  <xsd:schema xmlns:xsd="http://www.w3.org/2001/XMLSchema" xmlns:xs="http://www.w3.org/2001/XMLSchema" xmlns:p="http://schemas.microsoft.com/office/2006/metadata/properties" xmlns:ns1="http://schemas.microsoft.com/sharepoint/v3" xmlns:ns2="91b7f8f3-4c59-4d49-b483-0fa5f1c9fc9e" targetNamespace="http://schemas.microsoft.com/office/2006/metadata/properties" ma:root="true" ma:fieldsID="d828a86a69f6f048f37320450baf4d7f" ns1:_="" ns2:_="">
    <xsd:import namespace="http://schemas.microsoft.com/sharepoint/v3"/>
    <xsd:import namespace="91b7f8f3-4c59-4d49-b483-0fa5f1c9fc9e"/>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DB439B-0341-4521-B679-04E57C8ED71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705AF89-BCAA-44BF-9A58-A59F21F7D380}">
  <ds:schemaRefs>
    <ds:schemaRef ds:uri="http://schemas.microsoft.com/sharepoint/v3/contenttype/forms"/>
  </ds:schemaRefs>
</ds:datastoreItem>
</file>

<file path=customXml/itemProps3.xml><?xml version="1.0" encoding="utf-8"?>
<ds:datastoreItem xmlns:ds="http://schemas.openxmlformats.org/officeDocument/2006/customXml" ds:itemID="{A1F4ED33-4A83-47FC-85FB-7ACA5AECB6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of Contents</vt:lpstr>
      <vt:lpstr>Read Me</vt:lpstr>
      <vt:lpstr>Metadata</vt:lpstr>
      <vt:lpstr>Value Sets</vt:lpstr>
      <vt:lpstr>Change Log</vt:lpstr>
      <vt:lpstr>Submission CSV Example</vt:lpstr>
      <vt:lpstr>LIMS User Interface Example</vt:lpstr>
      <vt:lpstr>LIMS Database Structure Example</vt:lpstr>
      <vt:lpstr>LIMS Implementation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Jennings, Wiley (CDC/DDID/NCEZID/DFWED)</dc:creator>
  <cp:keywords/>
  <dc:description/>
  <cp:lastModifiedBy>Morin, Erin | APHL</cp:lastModifiedBy>
  <cp:revision/>
  <dcterms:created xsi:type="dcterms:W3CDTF">2021-03-17T00:09:43Z</dcterms:created>
  <dcterms:modified xsi:type="dcterms:W3CDTF">2022-07-26T17:47:03Z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2021-03-17T12:38:52Z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61756c3f-c33c-4fec-b839-d40220715f52</vt:lpwstr>
  </property>
  <property fmtid="{D5CDD505-2E9C-101B-9397-08002B2CF9AE}" pid="8" name="MSIP_Label_7b94a7b8-f06c-4dfe-bdcc-9b548fd58c31_ContentBits">
    <vt:lpwstr>0</vt:lpwstr>
  </property>
  <property fmtid="{D5CDD505-2E9C-101B-9397-08002B2CF9AE}" pid="9" name="ContentTypeId">
    <vt:lpwstr>0x010100EBFD2153D2BB8841887F1573BE3B1C7D</vt:lpwstr>
  </property>
</Properties>
</file>